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0" windowWidth="25395" windowHeight="10020" activeTab="0"/>
  </bookViews>
  <sheets>
    <sheet name="SANITÁRIOS" sheetId="1" r:id="rId1"/>
  </sheets>
  <definedNames>
    <definedName name="_xlnm.Print_Area" localSheetId="0">'SANITÁRIOS'!$A$1:$H$251</definedName>
    <definedName name="_xlnm.Print_Titles" localSheetId="0">'SANITÁRIOS'!$8:$9</definedName>
  </definedNames>
  <calcPr fullCalcOnLoad="1"/>
</workbook>
</file>

<file path=xl/sharedStrings.xml><?xml version="1.0" encoding="utf-8"?>
<sst xmlns="http://schemas.openxmlformats.org/spreadsheetml/2006/main" count="700" uniqueCount="430">
  <si>
    <t>11.2</t>
  </si>
  <si>
    <t>FORROS</t>
  </si>
  <si>
    <t xml:space="preserve">       - cortineiro  de gesso </t>
  </si>
  <si>
    <t>Aço</t>
  </si>
  <si>
    <t xml:space="preserve">       - tampo de inox cuba, metais e armario inferior- copa</t>
  </si>
  <si>
    <t>9.1.3</t>
  </si>
  <si>
    <t>SERRALHERIA</t>
  </si>
  <si>
    <t>8.3</t>
  </si>
  <si>
    <t>copa, 15cmx15cm, colada</t>
  </si>
  <si>
    <t>Sanitário Feminino, 15cmx15cm, colada</t>
  </si>
  <si>
    <t>Sanitário  Masculino, 15cmx15cm, colada</t>
  </si>
  <si>
    <t>Em braile: Mulher, 15cmx7cm, colada</t>
  </si>
  <si>
    <t>Em braile: Homem, 15cmx7cm, colada</t>
  </si>
  <si>
    <t>COMPLEMENTOS/DIVERSOS</t>
  </si>
  <si>
    <t>1.1</t>
  </si>
  <si>
    <t>PLANILHA DE ORÇAMENTOS - COMPRA DE MATERIAIS E/OU SERVIÇOS</t>
  </si>
  <si>
    <t>ITEM</t>
  </si>
  <si>
    <t>DESCRIÇÃO</t>
  </si>
  <si>
    <t>PREÇO UNITÁRIO</t>
  </si>
  <si>
    <t>PREÇO TOTAL</t>
  </si>
  <si>
    <t>MATERIAL</t>
  </si>
  <si>
    <t>MÃO DE OBRA</t>
  </si>
  <si>
    <t>1.0</t>
  </si>
  <si>
    <t>m²</t>
  </si>
  <si>
    <t>un</t>
  </si>
  <si>
    <t>I</t>
  </si>
  <si>
    <t>m</t>
  </si>
  <si>
    <t>2.1</t>
  </si>
  <si>
    <t>1.2</t>
  </si>
  <si>
    <t>1.3</t>
  </si>
  <si>
    <t>2.2</t>
  </si>
  <si>
    <t xml:space="preserve"> </t>
  </si>
  <si>
    <t>x,xx</t>
  </si>
  <si>
    <t>2.3</t>
  </si>
  <si>
    <t>PROGRAMAÇÃO VISUAL INTERNA</t>
  </si>
  <si>
    <t>m³</t>
  </si>
  <si>
    <t>PINTURA</t>
  </si>
  <si>
    <t>6.1</t>
  </si>
  <si>
    <t>9.1</t>
  </si>
  <si>
    <t>QUANT.</t>
  </si>
  <si>
    <t>UNID.</t>
  </si>
  <si>
    <t xml:space="preserve"> OBRAS CIVIS</t>
  </si>
  <si>
    <t xml:space="preserve"> INSTALAÇÕES PROVISÓRIAS</t>
  </si>
  <si>
    <t>conj.</t>
  </si>
  <si>
    <t xml:space="preserve"> SERVIÇOS PRELIMINARES</t>
  </si>
  <si>
    <t>Demolição</t>
  </si>
  <si>
    <t>2.1.1</t>
  </si>
  <si>
    <t>2.1.2</t>
  </si>
  <si>
    <t>2.1.3</t>
  </si>
  <si>
    <t>2.2.1</t>
  </si>
  <si>
    <t>2.2.4</t>
  </si>
  <si>
    <t>2.2.5</t>
  </si>
  <si>
    <t>PAVIMENTAÇÕES</t>
  </si>
  <si>
    <t>Pisos:</t>
  </si>
  <si>
    <t>REVESTIMENTOS</t>
  </si>
  <si>
    <t xml:space="preserve">      - chapisco</t>
  </si>
  <si>
    <t xml:space="preserve">      - emboço</t>
  </si>
  <si>
    <t xml:space="preserve">      - reboco</t>
  </si>
  <si>
    <t>ESQUADRIAS E ELEMENTOS METALICOS</t>
  </si>
  <si>
    <t>xxx</t>
  </si>
  <si>
    <t>FERRAGENS</t>
  </si>
  <si>
    <t>LIMPEZA</t>
  </si>
  <si>
    <t>Limpeza final da obra</t>
  </si>
  <si>
    <t>PAREDES</t>
  </si>
  <si>
    <t>MOBILIÁRIO COPA</t>
  </si>
  <si>
    <t>6.2</t>
  </si>
  <si>
    <t>Retirada</t>
  </si>
  <si>
    <t>2.4</t>
  </si>
  <si>
    <t>Madeira:</t>
  </si>
  <si>
    <t>Porta de madeira</t>
  </si>
  <si>
    <t>Relocar</t>
  </si>
  <si>
    <t>10.1</t>
  </si>
  <si>
    <t>10.2</t>
  </si>
  <si>
    <t xml:space="preserve">         - PM 02 - 80cmx210cm - 01 folha - abrir </t>
  </si>
  <si>
    <t xml:space="preserve">       - tijolo furado (6 furos) 15cm</t>
  </si>
  <si>
    <t>8.5</t>
  </si>
  <si>
    <t>2.1.7</t>
  </si>
  <si>
    <t>Lixeiras</t>
  </si>
  <si>
    <t>Tapumes</t>
  </si>
  <si>
    <t>Aluminio</t>
  </si>
  <si>
    <t>2.5</t>
  </si>
  <si>
    <t>4.2</t>
  </si>
  <si>
    <t>4.3</t>
  </si>
  <si>
    <t xml:space="preserve">       - alvenaria</t>
  </si>
  <si>
    <t xml:space="preserve">       - tanque em fibra</t>
  </si>
  <si>
    <t>INFRA E SUPRA-ESTRUTURA</t>
  </si>
  <si>
    <t>IMPERMEABILIZAÇÃO</t>
  </si>
  <si>
    <t>7.1.1</t>
  </si>
  <si>
    <t>7.1.2</t>
  </si>
  <si>
    <t>8.2</t>
  </si>
  <si>
    <t>8.4</t>
  </si>
  <si>
    <t>9.1.1</t>
  </si>
  <si>
    <t>9.1.2</t>
  </si>
  <si>
    <t>11.4</t>
  </si>
  <si>
    <t xml:space="preserve">Soleiras </t>
  </si>
  <si>
    <t xml:space="preserve">       - piso cerâmico </t>
  </si>
  <si>
    <t xml:space="preserve">       - pisovinílico</t>
  </si>
  <si>
    <t xml:space="preserve">       - revestimento azulejos das paredes</t>
  </si>
  <si>
    <t xml:space="preserve">       - forro em placas</t>
  </si>
  <si>
    <t xml:space="preserve">       - degrau (contrapiso copa)</t>
  </si>
  <si>
    <t xml:space="preserve">       - contrapiso existente para retirada das instalações existentes e adequação das novas instalações de esgoto</t>
  </si>
  <si>
    <t xml:space="preserve">        -reboco  para execução de rodapé da impermeabilização (h= 40 cm) - em toda área</t>
  </si>
  <si>
    <t xml:space="preserve">       - esquadria de aluminio para instalação dos dutos de ventilação</t>
  </si>
  <si>
    <t xml:space="preserve">       - porta de abrir em  madeira completa</t>
  </si>
  <si>
    <t xml:space="preserve">       - remoção de instalações hidraulicas da copa dos sanitários masculino e feminino</t>
  </si>
  <si>
    <t xml:space="preserve">       - louças e metais sanitário masculino e feminino</t>
  </si>
  <si>
    <t>Execução de contrapiso após instalações hidraúlicas</t>
  </si>
  <si>
    <t>soleira em granito branco marfim e=2cm largura 15cm</t>
  </si>
  <si>
    <t xml:space="preserve">      - Aplicação de massa corrida com lixamento, antes da pintura na parede  (paredes de alvenaria novas e recomposição de paredes existentes)</t>
  </si>
  <si>
    <t xml:space="preserve">         - PM 03 - 70cmx210cm - 01 folha - abrir </t>
  </si>
  <si>
    <t>interna de abrir tipo alavanca - 01 folha</t>
  </si>
  <si>
    <t xml:space="preserve">       - persiana (apoio)</t>
  </si>
  <si>
    <t xml:space="preserve">Tinta acrílica acetinada cor branco neve sobre paredes de alvenaria,  (02 demãos) </t>
  </si>
  <si>
    <t>Tinta PVA na cor branco sobre laje ( 01 demão)</t>
  </si>
  <si>
    <t>Tinta esmalte, semibrilho, cor branco  (portas de madeira)</t>
  </si>
  <si>
    <t xml:space="preserve">         - grade de alumínio conforme padrão existente nas janelas dos sanitários</t>
  </si>
  <si>
    <t>Sanitário  ppne feminino, 15cmx15cm, colada</t>
  </si>
  <si>
    <t>Sanitário  ppne masculino, 15cmx15cm, colada</t>
  </si>
  <si>
    <t>Em braile: PPNE Mulher, 15cmx7cm, colada</t>
  </si>
  <si>
    <t>Em braile: PPNE Homem, 15cmx7cm, colada</t>
  </si>
  <si>
    <t>Balcão 120x50cm duas portas branco</t>
  </si>
  <si>
    <t>Prateleiras aéreas em MDF na cor branco 120,0 x 48x 5cm</t>
  </si>
  <si>
    <t>serviço, 15cmx15cm, colada</t>
  </si>
  <si>
    <t xml:space="preserve">         - corrimão simples completo em aço inox (conforme projeto)</t>
  </si>
  <si>
    <t>lixeira reciclavel com pedal, polipropileno, 25l  (lixo orgânico)</t>
  </si>
  <si>
    <t>lixeira reciclavel com pedal, polipropileno,  25L (lixo seco)</t>
  </si>
  <si>
    <t>ACESSÓRIOS  (SANITÁRIOS e COPA)</t>
  </si>
  <si>
    <t>MOBILIÁRIO SANITÁRIOS</t>
  </si>
  <si>
    <t>Lixeiras para vasos sanitários com tampa vai e vem, polipropileno, 11 L - cor bege</t>
  </si>
  <si>
    <t>Barra de apoio para bacia sanitária , 800 mm, aço inox, Ø33mm, conforme NBR 9050</t>
  </si>
  <si>
    <t>DIVISÓRIAS</t>
  </si>
  <si>
    <t xml:space="preserve">      - rodameio 5cm em granito branco marfim</t>
  </si>
  <si>
    <t>Prateleiras em granito branco marfim (box sanitários e mictórios), conforme projeto</t>
  </si>
  <si>
    <t>Divisórias em granito branco marfim dos mictórios</t>
  </si>
  <si>
    <t>1.4</t>
  </si>
  <si>
    <t>2.1.4</t>
  </si>
  <si>
    <t>2.1.5</t>
  </si>
  <si>
    <t>2.1.6</t>
  </si>
  <si>
    <t>2.1.8</t>
  </si>
  <si>
    <t>2.2.2</t>
  </si>
  <si>
    <t>2.2.3</t>
  </si>
  <si>
    <t>2.2.6</t>
  </si>
  <si>
    <t>2.2.7</t>
  </si>
  <si>
    <t>2.2.8</t>
  </si>
  <si>
    <t>2.3.1</t>
  </si>
  <si>
    <t>3.1</t>
  </si>
  <si>
    <t>3.2</t>
  </si>
  <si>
    <t>4.1</t>
  </si>
  <si>
    <t>5.1</t>
  </si>
  <si>
    <t>7.1</t>
  </si>
  <si>
    <t>7.2</t>
  </si>
  <si>
    <t>7.2.1</t>
  </si>
  <si>
    <t>8.1</t>
  </si>
  <si>
    <t>8.6</t>
  </si>
  <si>
    <t>8.7</t>
  </si>
  <si>
    <t>8.8</t>
  </si>
  <si>
    <t>8.9</t>
  </si>
  <si>
    <t>9.1.4</t>
  </si>
  <si>
    <t>11.1</t>
  </si>
  <si>
    <t>11.3</t>
  </si>
  <si>
    <t>13.1</t>
  </si>
  <si>
    <t>13.2</t>
  </si>
  <si>
    <t>Sinalização visual de degraus  3,0 x20,0cm (para piso e parede conforme NBR 9050)</t>
  </si>
  <si>
    <t>Anel em borracha para corrimão (conforme NBR 9050)</t>
  </si>
  <si>
    <t>Placas:</t>
  </si>
  <si>
    <t xml:space="preserve">         - adequação da esquadria de alumínio existente após instalação da tubulação de ventilação prevista no projeto mecânico</t>
  </si>
  <si>
    <t>cj</t>
  </si>
  <si>
    <t xml:space="preserve">         - lacrar esquadria de alumínio indicada em planta</t>
  </si>
  <si>
    <t xml:space="preserve">       - enchimento de argamassa para elevação da Bacia sanitária dos PPNE para atigir altura necessária de 46cm no assento, com pintura de acabamento tinta acrílica na cor branco.</t>
  </si>
  <si>
    <t>7.1.3</t>
  </si>
  <si>
    <t>TOTAL GERAL</t>
  </si>
  <si>
    <r>
      <t xml:space="preserve">4. HORÁRIO PARA EXECUÇÃO/ENTREGA: </t>
    </r>
    <r>
      <rPr>
        <sz val="9"/>
        <rFont val="Calibri"/>
        <family val="2"/>
      </rPr>
      <t>Conforme Termo de Referência</t>
    </r>
  </si>
  <si>
    <r>
      <t xml:space="preserve">5. CONDIÇÕES DE PAGAMENTO: </t>
    </r>
    <r>
      <rPr>
        <sz val="9"/>
        <rFont val="Calibri"/>
        <family val="2"/>
      </rPr>
      <t>Conforme Termo de Referência</t>
    </r>
  </si>
  <si>
    <r>
      <t xml:space="preserve">2. ENDEREÇO DE EXECUÇÃO/ENTREGA: </t>
    </r>
    <r>
      <rPr>
        <sz val="9"/>
        <rFont val="Calibri"/>
        <family val="2"/>
      </rPr>
      <t>Rua Caldas Junior, 108 - 15º pavimento</t>
    </r>
  </si>
  <si>
    <t>1. OBJETO: OBRAS CIVIS, INSTALAÇÕES ELÉTRICAS E MECÂNICAS PARA REFORMA DOS SANITÁRIOS DO 15º PAVIMENTO - ED. SEDE</t>
  </si>
  <si>
    <t>"as built" de todos os projetos</t>
  </si>
  <si>
    <t>2.2.9</t>
  </si>
  <si>
    <t>6.3</t>
  </si>
  <si>
    <r>
      <t xml:space="preserve">6. ANEXOS: </t>
    </r>
    <r>
      <rPr>
        <sz val="9"/>
        <rFont val="Calibri"/>
        <family val="2"/>
      </rPr>
      <t>Conforme Termo de Referência</t>
    </r>
  </si>
  <si>
    <t>Destinação de resíduos (atentar para legislação local e termo de referência)</t>
  </si>
  <si>
    <t>OBJETO: OBRAS CIVIS, INSTALAÇÕES ELÉTRICAS E MECÂNICAS PARA REFORMA DOS SANITÁRIOS DO 15º PAVIMENTO - ED. SEDE</t>
  </si>
  <si>
    <t>1.2.1</t>
  </si>
  <si>
    <t>Relocação de mobiliario em geral para organização do layout decorrente da evolução das obras, conforme planta a demolir</t>
  </si>
  <si>
    <r>
      <t xml:space="preserve">       - paineis divisórios cegos e com vidro, portas (copa) - </t>
    </r>
    <r>
      <rPr>
        <sz val="10"/>
        <rFont val="Calibri"/>
        <family val="2"/>
      </rPr>
      <t>sem aproveitamento</t>
    </r>
  </si>
  <si>
    <t xml:space="preserve">       - divisórias leves dos sanitários</t>
  </si>
  <si>
    <t xml:space="preserve">       - desmontagem do layout, retirada de todos os mobiliários e equipamentos definidos pela fiscalização do banco da atual copa e apoio, com relocação em local indicado pela fiscalização </t>
  </si>
  <si>
    <r>
      <t>Regularização com argamassa de cimento/areia (traço 1:4), caimento mínimo de 2% e espessura mínima de 5cm,  (sanitário</t>
    </r>
    <r>
      <rPr>
        <sz val="10"/>
        <rFont val="Calibri"/>
        <family val="2"/>
      </rPr>
      <t xml:space="preserve">s e copa) </t>
    </r>
  </si>
  <si>
    <r>
      <t>Proteção de impermeabilização: argamassa cimento e areia (traço 1:5), espessura 4cm, em quadros de 75 x 75cm (máx) (sanitá</t>
    </r>
    <r>
      <rPr>
        <sz val="10"/>
        <rFont val="Calibri"/>
        <family val="2"/>
      </rPr>
      <t>rios e copa)</t>
    </r>
  </si>
  <si>
    <r>
      <t xml:space="preserve">       - Porcelanato Gea Marble 60x60cm polido Portobello Cod: 20414ET</t>
    </r>
    <r>
      <rPr>
        <sz val="10"/>
        <rFont val="Calibri"/>
        <family val="2"/>
      </rPr>
      <t xml:space="preserve"> ou equivalente</t>
    </r>
  </si>
  <si>
    <r>
      <t xml:space="preserve">       - Rodapé 10cm Gea Marble 60x60cm polido Portobello </t>
    </r>
    <r>
      <rPr>
        <sz val="10"/>
        <rFont val="Calibri"/>
        <family val="2"/>
      </rPr>
      <t>ou equivalente</t>
    </r>
  </si>
  <si>
    <t>degrau em granito branco marfim e=2cm largura 30cm e espelho h=18cm</t>
  </si>
  <si>
    <t xml:space="preserve">      - Aplicação de selador antes da massa corrida (parede de alvenaria novas, cortineiro em gesso e forro de gesso</t>
  </si>
  <si>
    <t xml:space="preserve">         - PM 01 - 90cmx210cm - 01 folha - abrir com revestimento em aço inox (conforme detalhamento) </t>
  </si>
  <si>
    <t xml:space="preserve">         - PM 02' - 80cmx210cm - 01 folha - abrir  (com abertura para veneziana 500x600mm conforme item sistemas de AC)</t>
  </si>
  <si>
    <r>
      <t>Tinta acrílica acetinada</t>
    </r>
    <r>
      <rPr>
        <sz val="10"/>
        <rFont val="Calibri"/>
        <family val="2"/>
      </rPr>
      <t xml:space="preserve"> cor corços brancos Coral Dulux sobre paredes de alvenaria,  (02 demãos) </t>
    </r>
  </si>
  <si>
    <t xml:space="preserve">Limpeza permanente da obra e circulações de acesso a obra </t>
  </si>
  <si>
    <t>7.2.2</t>
  </si>
  <si>
    <t>14.1</t>
  </si>
  <si>
    <t>15.1</t>
  </si>
  <si>
    <t>16.1</t>
  </si>
  <si>
    <t>16.2</t>
  </si>
  <si>
    <t>16.3</t>
  </si>
  <si>
    <t xml:space="preserve">Tampo em granito branco marfim com espelho h=8cm, 160,0x55,0cm e 02 cubas de aço inox </t>
  </si>
  <si>
    <r>
      <t xml:space="preserve">Balcão com 3 portas e 4 gavetas branco </t>
    </r>
    <r>
      <rPr>
        <sz val="10"/>
        <rFont val="Calibri"/>
        <family val="2"/>
      </rPr>
      <t xml:space="preserve"> (para tampo em granito)</t>
    </r>
  </si>
  <si>
    <t>17.1</t>
  </si>
  <si>
    <t>17.2</t>
  </si>
  <si>
    <t>Espelho 45x83cm colado na parede (conforme indicado em projeto)</t>
  </si>
  <si>
    <t>Barra de apoio vertical para lavatório , aço inox, Ø33mm, tamanho 70cm conforme NBR 9050</t>
  </si>
  <si>
    <t xml:space="preserve">Barra de apoio vertical para lavatório , aço inox, Ø33mm, tamanho 40cm, conforme NBR 9050 </t>
  </si>
  <si>
    <t xml:space="preserve">Barra de apoio , 450 mm, cromada, Ø33mm, conforme NBR 9051 (porta sanitário PPNE) </t>
  </si>
  <si>
    <t xml:space="preserve">Bancada 60x371cm, em granito branco marfim com espelho 20cm, saia 30cm e prateleira 12cm largura, com abertura para descarte de lixo, conforme projeto (sanitário feminino) </t>
  </si>
  <si>
    <t xml:space="preserve">Bancada 60x465cm, em granito branco marfim com espelho 20cm, saia 30cm e prateleira 12cm largura, com abertura para descarte de lixo, conforme projeto (sanitário masculino) </t>
  </si>
  <si>
    <t xml:space="preserve">Bancada 60x564cm, em granito branco marfim com espelho 20cm, saia 30cm e prateleira 12cm largura, com abertura para descarte de lixo, conforme projeto (sanitário masculino) </t>
  </si>
  <si>
    <t>18.1</t>
  </si>
  <si>
    <t>18.2</t>
  </si>
  <si>
    <t>18.3</t>
  </si>
  <si>
    <t>19.1</t>
  </si>
  <si>
    <t>19.1.1</t>
  </si>
  <si>
    <t>SUBTOTAL OBRAS CIVIL</t>
  </si>
  <si>
    <t>Balcão em MDF 18mm na cor areia, com estrutura em alumínio na cor branco,  medindo 505x70cm, h=82cm, com 06 portas de abrir com chave e fechamento de shaft conforme projeto(instalação condensadores sanitário masculino)</t>
  </si>
  <si>
    <t>Balcão em MDF 18mm na cor areia, com estrutura em alumínio na cor branco,  medindo 170x70cm, h=82cm, com 02 portas de abrir com chave e fechamento de shaft conforme projeto (instalação condensadores sanitário feminino)</t>
  </si>
  <si>
    <t>INSTALAÇÕES DE AR CONDICIONADO</t>
  </si>
  <si>
    <t>1.</t>
  </si>
  <si>
    <t>Equipamentos de Ar Condicionado, de Ventilação e Acessórios</t>
  </si>
  <si>
    <t>Ventilador helicocentrífugo para instalação em linha; construído em chapa de aço, com rolamento de esferas blindado; ø315; alimentação elétrica: 1 F / 220 V / 60 Hz</t>
  </si>
  <si>
    <t>pç</t>
  </si>
  <si>
    <t>Ventilador helicocentrífugo para instalação em linha; construído em polipropileno, com rolamento de esferas blindado; ø200; alimentação elétrica: 1 F / 220 V / 60 Hz</t>
  </si>
  <si>
    <t>Quadro elétrico metálico</t>
  </si>
  <si>
    <t>Interruptor horário com programação semanal. Alimentação: 100 a 240 VCA</t>
  </si>
  <si>
    <t>1.5</t>
  </si>
  <si>
    <t>Eletroduto galvanizado tipo leve, ø1/2"</t>
  </si>
  <si>
    <t>1.6</t>
  </si>
  <si>
    <t xml:space="preserve">Acessórios diversos (suportes, pinos roscados, parafusos, abraçadeiras, etc) para instalação e montagem </t>
  </si>
  <si>
    <t xml:space="preserve">un </t>
  </si>
  <si>
    <t>2.</t>
  </si>
  <si>
    <t>Sistema de distribuição de ar</t>
  </si>
  <si>
    <t>Rede de dutos padrão TDC, com acessórios de fixação e montagem; construída em chapa de aço galvanizado sem isolamento térmico. Chapa bitola 26, espessura 0,55 mm</t>
  </si>
  <si>
    <t>kg</t>
  </si>
  <si>
    <t>Grelha em alumínio do tipo simples deflexão, com aletas fixas horizontais; equipada com registro de lâminas opostas; tamanho: 150x150 mm</t>
  </si>
  <si>
    <t>Veneziana indevassável em alumínio, com dupla moldura, 500x600 mm</t>
  </si>
  <si>
    <t>Veneziana para descarga de ar, equipada com veneziana metálica e tela de proteção. Sem registro de regulagem de vazão. Dimensões: 500x200 mm.</t>
  </si>
  <si>
    <t>Veneziana para descarga de ar, equipada com veneziana metálica e tela de proteção. Sem registro de regulagem de vazão. Dimensões: 600x400 mm.</t>
  </si>
  <si>
    <t>2.6</t>
  </si>
  <si>
    <t xml:space="preserve">Acessórios diversos (suportes, pinos roscados, parafusos, abraçadeiras, fita adesiva, etc) para instalação e montagem </t>
  </si>
  <si>
    <t>3.</t>
  </si>
  <si>
    <t>Reposicionamento das condensadoras</t>
  </si>
  <si>
    <t>Re-instalação das unidades condensadoras</t>
  </si>
  <si>
    <t>TOTAL INSTALAÇÕES DE AR CONDICIONADO</t>
  </si>
  <si>
    <t>II</t>
  </si>
  <si>
    <t>IV</t>
  </si>
  <si>
    <t>INSTALAÇÕES ELÉTRICAS:</t>
  </si>
  <si>
    <t xml:space="preserve">MONTAGEM DO CENTRO DE DISTRIBUIÇÃO: </t>
  </si>
  <si>
    <t>Revisão e Manutenção</t>
  </si>
  <si>
    <t>Disjuntores Monopolar/4,5kA</t>
  </si>
  <si>
    <t xml:space="preserve">            - 16A</t>
  </si>
  <si>
    <t>1.2.2</t>
  </si>
  <si>
    <t xml:space="preserve">            - 20A</t>
  </si>
  <si>
    <t>1.2.3</t>
  </si>
  <si>
    <t xml:space="preserve">            - 25A</t>
  </si>
  <si>
    <t>Disjuntores Bipolar/4,5kA</t>
  </si>
  <si>
    <t>1.3.1</t>
  </si>
  <si>
    <t>1.3.2</t>
  </si>
  <si>
    <t xml:space="preserve">Dispositivo DR 25A sensibilidade 30mA </t>
  </si>
  <si>
    <t>PONTOS DE LUZ /TOMADAS e AR CONDICIONADO</t>
  </si>
  <si>
    <t xml:space="preserve"> Luminária de EMBUTIR - 4x16W com aletas brancas completa - Suportes, Lâmpadas Trifósforo 16 W e reator eletrônico 220V AFP - 4x16W - THD &lt;10% - Garantia de 02 Anos.</t>
  </si>
  <si>
    <t>Luminária de EMBUTIR para lâmpada PL 21W / 127V - Soquete E27 - Completa</t>
  </si>
  <si>
    <t xml:space="preserve"> Luminária de SOBREPOR - 2x32W com refletor facetado em aluminio e aletas planas em chapa pintada completa - Suportes, Lâmpadas Trifósforo 32 W e 2 x reator eletrônico 220V AFP - 2x32W - THD &lt;10% - Garantia de 02 Anos.</t>
  </si>
  <si>
    <t>Aplique de uso interno para lampada PL 15W - Completo</t>
  </si>
  <si>
    <t>Condutor unipolar flexível  livre de halogêneo , antichama isolalçao p/ 750V :</t>
  </si>
  <si>
    <t xml:space="preserve">  </t>
  </si>
  <si>
    <t>2.5.1</t>
  </si>
  <si>
    <t xml:space="preserve">          - seção 2,5mm² </t>
  </si>
  <si>
    <t>2.5.2</t>
  </si>
  <si>
    <t xml:space="preserve">          - seção 4,0mm² </t>
  </si>
  <si>
    <t xml:space="preserve">Caixa condulete diam. 20mm com: </t>
  </si>
  <si>
    <t>2.6.1</t>
  </si>
  <si>
    <t xml:space="preserve">          - interruptor simples.</t>
  </si>
  <si>
    <t>2.6.2</t>
  </si>
  <si>
    <t xml:space="preserve">          - tomada novo padrão brasileiro 20A</t>
  </si>
  <si>
    <t>2.7</t>
  </si>
  <si>
    <t xml:space="preserve"> Espelho de pvc 4X2" com duas tomada 2P+T/20A</t>
  </si>
  <si>
    <t>2.8</t>
  </si>
  <si>
    <t xml:space="preserve"> Espelho de pvc 4X2" com interruptor simples</t>
  </si>
  <si>
    <t>2.9</t>
  </si>
  <si>
    <t xml:space="preserve"> Espelho de pvc 4X2" com interruptor duplo</t>
  </si>
  <si>
    <t>2.10</t>
  </si>
  <si>
    <t>Espelho cego 4x2"/4x4" de pvc branco</t>
  </si>
  <si>
    <t>2.11</t>
  </si>
  <si>
    <t xml:space="preserve">Caixa 4x4" e 4x2" de embutir com espelho de pvc </t>
  </si>
  <si>
    <t>2.12</t>
  </si>
  <si>
    <t>Caixa tipo condulete com tampa cega:</t>
  </si>
  <si>
    <t>2.12.1</t>
  </si>
  <si>
    <t xml:space="preserve">          - ø 20mm.</t>
  </si>
  <si>
    <t>2.12.2</t>
  </si>
  <si>
    <t xml:space="preserve">          - ø 25mm.</t>
  </si>
  <si>
    <t>2.13</t>
  </si>
  <si>
    <t>Eletroduto de ferro:</t>
  </si>
  <si>
    <t>2.13.1</t>
  </si>
  <si>
    <t>2.13.2</t>
  </si>
  <si>
    <t>2.14</t>
  </si>
  <si>
    <t>Perfilado 38x38mm chapa 14</t>
  </si>
  <si>
    <t>2.15</t>
  </si>
  <si>
    <t>Suporte longo p/perfilado 38x38mm</t>
  </si>
  <si>
    <t>2.16</t>
  </si>
  <si>
    <t>Base c/ 4 furos fixação externa p/perfilado 38x38mm</t>
  </si>
  <si>
    <t xml:space="preserve"> un</t>
  </si>
  <si>
    <t>2.17</t>
  </si>
  <si>
    <t xml:space="preserve">Emendas Internas ("I", "L") para perfilado 38x38mm  </t>
  </si>
  <si>
    <t>2.18</t>
  </si>
  <si>
    <t xml:space="preserve">Emendas "T" para perfilado 38x38mm  </t>
  </si>
  <si>
    <t>2.19</t>
  </si>
  <si>
    <t xml:space="preserve">Emendas "X" para perfilado 38x38mm  </t>
  </si>
  <si>
    <t>2.20</t>
  </si>
  <si>
    <t>Derivação lateral p/ eletroduto</t>
  </si>
  <si>
    <t>2.21</t>
  </si>
  <si>
    <t>Parafusos, porcas e arruelas para perfilados/eletrocalha</t>
  </si>
  <si>
    <t>2.22</t>
  </si>
  <si>
    <t>Vergalhão rosca total 1/4"</t>
  </si>
  <si>
    <t>2.23</t>
  </si>
  <si>
    <t>Chumbador rosca interna 1/4"</t>
  </si>
  <si>
    <t>2.24</t>
  </si>
  <si>
    <t>Cabo  livre de halogêneo - antichama- tipo PP 3x1,5mm²/750V - Ligação das luminárias.</t>
  </si>
  <si>
    <t>2.25</t>
  </si>
  <si>
    <t>Plug Macho e fêmea novo padrão - ligação luminárias</t>
  </si>
  <si>
    <t>SUBTOTAL ELÉTRICO:</t>
  </si>
  <si>
    <t>SERVIÇOS COMPLEMENTARES ELÉTRICA</t>
  </si>
  <si>
    <t>Desmontagem e remontagem do forro na circulação do pavimento</t>
  </si>
  <si>
    <t>HIDROSSANITÁRIO</t>
  </si>
  <si>
    <t>REDE DE ÁGUA FRIA</t>
  </si>
  <si>
    <t>Tubo Soldável NBR 5648 3,00m - 25mm</t>
  </si>
  <si>
    <t>Tubo Soldável NBR 5648 3,00m - 40mm</t>
  </si>
  <si>
    <t>Joelho Soldável 90º - 25mm</t>
  </si>
  <si>
    <t>Joelho Soldável 90º- 40mm</t>
  </si>
  <si>
    <t>Têe 90 Soldável 40mm</t>
  </si>
  <si>
    <t>Registro de Gaveta Base 3/4"</t>
  </si>
  <si>
    <t>1.7</t>
  </si>
  <si>
    <t>Registro de Gaveta Base 25mm</t>
  </si>
  <si>
    <t>1.8</t>
  </si>
  <si>
    <t>Luva Sold. 25 mm</t>
  </si>
  <si>
    <t>1.9</t>
  </si>
  <si>
    <t>Luva Sold. 40 mm</t>
  </si>
  <si>
    <t>1.10</t>
  </si>
  <si>
    <t>Registro Esfera VS 40 mm</t>
  </si>
  <si>
    <t>1.11</t>
  </si>
  <si>
    <t>Registro Esfera VS 1.1/2'</t>
  </si>
  <si>
    <t>1.12</t>
  </si>
  <si>
    <t>Tee 90 SD LLR BCH LT 25mmx3/4"</t>
  </si>
  <si>
    <t>REDE DE ESGOTO</t>
  </si>
  <si>
    <t>Tubo Esgoto Prim Tigre BV 3m - 50mm</t>
  </si>
  <si>
    <t>Tubo Esgoto Prim Tigre BV 3m - 100mm</t>
  </si>
  <si>
    <t>Tubo Esgoto Sec Tigre PB 3m - 40mm</t>
  </si>
  <si>
    <t>Joelho Esg. Secundário 90º- 40mm</t>
  </si>
  <si>
    <t>Joelho Esgoto 90º- 50mm</t>
  </si>
  <si>
    <t>Joelho Esgoto 90º- 100mm</t>
  </si>
  <si>
    <t>Joelho Esg. Secundário 45º- 40mm</t>
  </si>
  <si>
    <t>Joelho Esgoto 45º- 50mm</t>
  </si>
  <si>
    <t>Joelho  Esgoto 45º- 100mm</t>
  </si>
  <si>
    <t>Joelho 90 Esg. Secundário c/ anel 40mm</t>
  </si>
  <si>
    <t>Junção Simples Esgoto 100x100mm</t>
  </si>
  <si>
    <t>Junção Simples Esgoto 50X50mm</t>
  </si>
  <si>
    <t>Junção Simples Esgoto 100X50mm</t>
  </si>
  <si>
    <t>Redução Excentr. Esgoto 100x50mm</t>
  </si>
  <si>
    <t>Curva 90 curta p/ esgoto</t>
  </si>
  <si>
    <t>CX. Sif. p/TPA Red BR 250X172X50 132</t>
  </si>
  <si>
    <t>Caixa Sif. P.Prata QD/GR AL 150x150x50mm</t>
  </si>
  <si>
    <t>Luva Simples Esgoto 50mm</t>
  </si>
  <si>
    <t>Luva Simples Esgoto 100mm</t>
  </si>
  <si>
    <t>Tee curto para Esgoto 50X50mm</t>
  </si>
  <si>
    <t>Tee curto para Esgoto 100X100mm</t>
  </si>
  <si>
    <t>TOTAL HIDROSSANITÁRIO</t>
  </si>
  <si>
    <t>III</t>
  </si>
  <si>
    <t>Caixa Sif. P.Prata QD/GR AL 250x250x50mm</t>
  </si>
  <si>
    <t>Divisórias em granito branco marfim, para instalação de portas sanitárias tipo Neocom System,  para fechamento dos box sanitários, conforme projeto</t>
  </si>
  <si>
    <t>Cesto de lixo sem tampa, polipropileno, 25L  (alto, para pia dos sanitários) em inox</t>
  </si>
  <si>
    <t>Transporte de conteiners para destinação e descarte dos resíduos de caliças, ferro, vidro, madeiras, alumínio, cerâmicas, gesso, etc, produzidos pela construção civil (atentar para legislação local e termo de referência)</t>
  </si>
  <si>
    <t>12.1</t>
  </si>
  <si>
    <t>12.2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</si>
  <si>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</si>
  <si>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</si>
  <si>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</si>
  <si>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</si>
  <si>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</si>
  <si>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</si>
  <si>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</si>
  <si>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</si>
  <si>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</si>
  <si>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</si>
  <si>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13.3</t>
  </si>
  <si>
    <t>14.2</t>
  </si>
  <si>
    <t>14.3</t>
  </si>
  <si>
    <t>14.4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</si>
  <si>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</si>
  <si>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</si>
  <si>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</si>
  <si>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</si>
  <si>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</si>
  <si>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</si>
  <si>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</si>
  <si>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</si>
  <si>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</si>
  <si>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</si>
  <si>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</si>
  <si>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</si>
  <si>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</si>
  <si>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17.1.1</t>
  </si>
  <si>
    <t>17.2.1</t>
  </si>
  <si>
    <t>17.2.2</t>
  </si>
  <si>
    <t>17.2.3</t>
  </si>
  <si>
    <t>18.4</t>
  </si>
  <si>
    <t>19.1.2</t>
  </si>
  <si>
    <t>19.1.3</t>
  </si>
  <si>
    <t>19.1.4</t>
  </si>
  <si>
    <t>Tapumes chapa compensada pintadas - fechamento com porta - tranca e chave.</t>
  </si>
  <si>
    <t>Administração Local para obras de pequeno porte, até 60 dias (1 engenheiro, 1 mestre de obras, despesa com alimentação, transporte e estada) - para a área total de intervenção equivalente a 200,00m²</t>
  </si>
  <si>
    <t>Porta sanitária tipo Neocom System modelo Alcoplac 600x165mm, cor bege</t>
  </si>
  <si>
    <t xml:space="preserve">Saboneteira para refil transparente, ref. JOFEL AC 81, Linha Euro, ou equivalente </t>
  </si>
  <si>
    <t xml:space="preserve">Porta-papel higiênico em rolo transparente, ref. JOFEL Linha Euro AE52000BR, Linha Euro, ou equivalente </t>
  </si>
  <si>
    <r>
      <t>Toalheiro interfolhas transparente, ref. JOFEL AH 34, Linha Euro, ou equivalente -</t>
    </r>
    <r>
      <rPr>
        <sz val="10"/>
        <rFont val="Calibri"/>
        <family val="2"/>
      </rPr>
      <t xml:space="preserve"> Sanitários e Copa</t>
    </r>
  </si>
  <si>
    <t>Espelho 40x90cm colado em placa de MDF na parede (sanitário PPNE)</t>
  </si>
  <si>
    <t xml:space="preserve">Armário metálico guarda volumes, ref. NK-2305 - Nilko - na cor bege </t>
  </si>
  <si>
    <t xml:space="preserve">Armário metálico guarda volumes, ref. NK-1701 - Nilko - na cor bege </t>
  </si>
  <si>
    <t>Armário metálico guarda volumes, ref. NK-3305 - Nilko - na cor bege</t>
  </si>
  <si>
    <t xml:space="preserve">      - Porcelanato Gea Marble 60x60cm polido, ref. Portobello Cod: 20414ET ou equivalente</t>
  </si>
  <si>
    <t xml:space="preserve">      - Porcelanato 20x120 cor canela de demolição, ref. Portobello COD: 26050E ou equivalente</t>
  </si>
  <si>
    <t xml:space="preserve">      - fechamento de alvenaria existente após passagem das instalações, com recomposição</t>
  </si>
  <si>
    <t xml:space="preserve">       - forro em placas de fibra mineral 62,5 x 62,5cm, ref. Electra Hunter Douglas, com borda Lay-in espessura 15mm, com perfis metalicos brancos</t>
  </si>
  <si>
    <t xml:space="preserve">       - forro em placas de gesso acartonado em nível, com negativo</t>
  </si>
  <si>
    <t>Enchimento argamassa com brita leve</t>
  </si>
  <si>
    <r>
      <t>Impermeabilização hidroasfalto - 4 demãos</t>
    </r>
    <r>
      <rPr>
        <sz val="10"/>
        <rFont val="Calibri"/>
        <family val="2"/>
      </rPr>
      <t xml:space="preserve"> (sanitários e copa)</t>
    </r>
  </si>
  <si>
    <r>
      <t xml:space="preserve">3. PRAZO DE EXECUÇÃO/ENTREGA: </t>
    </r>
    <r>
      <rPr>
        <sz val="9"/>
        <rFont val="Calibri"/>
        <family val="2"/>
      </rPr>
      <t>Conforme Termo de Referência</t>
    </r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</si>
</sst>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0"/>
    <numFmt numFmtId="191" formatCode="#,##0.00;[Red]#,##0.00"/>
    <numFmt numFmtId="192" formatCode="#,##0.0"/>
    <numFmt numFmtId="193" formatCode="0.00;[Red]0.00"/>
    <numFmt numFmtId="194" formatCode="0;[Red]0"/>
    <numFmt numFmtId="195" formatCode="_-* #,##0.00\ _D_M_-;\-* #,##0.00\ _D_M_-;_-* &quot;-&quot;??\ _D_M_-;_-@_-"/>
    <numFmt numFmtId="196" formatCode="0.0"/>
    <numFmt numFmtId="197" formatCode="00.00"/>
    <numFmt numFmtId="198" formatCode="0.000"/>
    <numFmt numFmtId="199" formatCode="[$-416]dddd\,\ dd&quot; de &quot;mmmm&quot; de &quot;yyyy"/>
    <numFmt numFmtId="200" formatCode="00000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[$€]_-;\-* #,##0.00\ [$€]_-;_-* &quot;-&quot;??\ [$€]_-;_-@_-"/>
    <numFmt numFmtId="209" formatCode="&quot;R$ &quot;#,##0.00"/>
    <numFmt numFmtId="210" formatCode="0_);[Red]\(0\)"/>
    <numFmt numFmtId="211" formatCode="#,##0.00_ ;[Red]\-#,##0.00\ "/>
    <numFmt numFmtId="212" formatCode="#,##0.000"/>
  </numFmts>
  <fonts count="47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208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Border="0" applyAlignment="0">
      <protection/>
    </xf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3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top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vertical="top"/>
      <protection hidden="1"/>
    </xf>
    <xf numFmtId="4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4" fontId="0" fillId="0" borderId="12" xfId="0" applyNumberFormat="1" applyFont="1" applyFill="1" applyBorder="1" applyAlignment="1" applyProtection="1">
      <alignment vertical="top"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top" wrapText="1"/>
      <protection hidden="1"/>
    </xf>
    <xf numFmtId="0" fontId="0" fillId="0" borderId="10" xfId="0" applyFont="1" applyFill="1" applyBorder="1" applyAlignment="1" applyProtection="1">
      <alignment horizontal="left"/>
      <protection hidden="1"/>
    </xf>
    <xf numFmtId="0" fontId="26" fillId="0" borderId="10" xfId="0" applyFont="1" applyBorder="1" applyAlignment="1" applyProtection="1">
      <alignment horizontal="left" vertical="center" wrapText="1"/>
      <protection/>
    </xf>
    <xf numFmtId="4" fontId="26" fillId="33" borderId="14" xfId="0" applyNumberFormat="1" applyFont="1" applyFill="1" applyBorder="1" applyAlignment="1" applyProtection="1">
      <alignment horizontal="center"/>
      <protection/>
    </xf>
    <xf numFmtId="190" fontId="26" fillId="34" borderId="15" xfId="0" applyNumberFormat="1" applyFont="1" applyFill="1" applyBorder="1" applyAlignment="1" applyProtection="1">
      <alignment horizontal="center" vertical="top"/>
      <protection/>
    </xf>
    <xf numFmtId="1" fontId="26" fillId="34" borderId="11" xfId="0" applyNumberFormat="1" applyFont="1" applyFill="1" applyBorder="1" applyAlignment="1" applyProtection="1">
      <alignment horizontal="left"/>
      <protection/>
    </xf>
    <xf numFmtId="0" fontId="26" fillId="34" borderId="11" xfId="0" applyFont="1" applyFill="1" applyBorder="1" applyAlignment="1" applyProtection="1">
      <alignment horizontal="left" vertical="top" wrapText="1"/>
      <protection/>
    </xf>
    <xf numFmtId="4" fontId="7" fillId="34" borderId="11" xfId="0" applyNumberFormat="1" applyFont="1" applyFill="1" applyBorder="1" applyAlignment="1" applyProtection="1">
      <alignment horizontal="center" vertical="top"/>
      <protection/>
    </xf>
    <xf numFmtId="0" fontId="7" fillId="34" borderId="11" xfId="0" applyFont="1" applyFill="1" applyBorder="1" applyAlignment="1" applyProtection="1">
      <alignment horizontal="center" vertical="top"/>
      <protection/>
    </xf>
    <xf numFmtId="4" fontId="7" fillId="34" borderId="16" xfId="67" applyNumberFormat="1" applyFont="1" applyFill="1" applyBorder="1" applyAlignment="1" applyProtection="1">
      <alignment horizontal="right" vertical="top"/>
      <protection/>
    </xf>
    <xf numFmtId="190" fontId="26" fillId="35" borderId="15" xfId="0" applyNumberFormat="1" applyFont="1" applyFill="1" applyBorder="1" applyAlignment="1" applyProtection="1">
      <alignment horizontal="center" vertical="top"/>
      <protection/>
    </xf>
    <xf numFmtId="1" fontId="26" fillId="35" borderId="11" xfId="0" applyNumberFormat="1" applyFont="1" applyFill="1" applyBorder="1" applyAlignment="1" applyProtection="1">
      <alignment horizontal="left"/>
      <protection/>
    </xf>
    <xf numFmtId="0" fontId="26" fillId="35" borderId="11" xfId="0" applyFont="1" applyFill="1" applyBorder="1" applyAlignment="1" applyProtection="1">
      <alignment horizontal="left" vertical="top" wrapText="1"/>
      <protection/>
    </xf>
    <xf numFmtId="4" fontId="7" fillId="35" borderId="11" xfId="0" applyNumberFormat="1" applyFont="1" applyFill="1" applyBorder="1" applyAlignment="1" applyProtection="1">
      <alignment horizontal="center" vertical="top"/>
      <protection/>
    </xf>
    <xf numFmtId="0" fontId="7" fillId="35" borderId="11" xfId="0" applyFont="1" applyFill="1" applyBorder="1" applyAlignment="1" applyProtection="1">
      <alignment horizontal="center" vertical="top"/>
      <protection/>
    </xf>
    <xf numFmtId="4" fontId="7" fillId="35" borderId="16" xfId="67" applyNumberFormat="1" applyFont="1" applyFill="1" applyBorder="1" applyAlignment="1" applyProtection="1">
      <alignment horizontal="right" vertical="top"/>
      <protection/>
    </xf>
    <xf numFmtId="190" fontId="7" fillId="0" borderId="17" xfId="0" applyNumberFormat="1" applyFont="1" applyFill="1" applyBorder="1" applyAlignment="1" applyProtection="1">
      <alignment horizontal="center" vertical="top"/>
      <protection/>
    </xf>
    <xf numFmtId="1" fontId="26" fillId="0" borderId="10" xfId="0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4" fontId="7" fillId="0" borderId="18" xfId="67" applyNumberFormat="1" applyFont="1" applyFill="1" applyBorder="1" applyAlignment="1" applyProtection="1">
      <alignment horizontal="right" vertical="top"/>
      <protection/>
    </xf>
    <xf numFmtId="190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" fontId="7" fillId="0" borderId="18" xfId="67" applyNumberFormat="1" applyFont="1" applyFill="1" applyBorder="1" applyAlignment="1" applyProtection="1">
      <alignment horizontal="right" vertical="top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vertical="top" wrapText="1"/>
      <protection/>
    </xf>
    <xf numFmtId="19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wrapText="1"/>
      <protection/>
    </xf>
    <xf numFmtId="4" fontId="7" fillId="0" borderId="10" xfId="0" applyNumberFormat="1" applyFont="1" applyFill="1" applyBorder="1" applyAlignment="1" applyProtection="1">
      <alignment horizontal="center" vertical="top" wrapText="1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1" fontId="26" fillId="0" borderId="10" xfId="0" applyNumberFormat="1" applyFont="1" applyBorder="1" applyAlignment="1" applyProtection="1">
      <alignment horizontal="left"/>
      <protection/>
    </xf>
    <xf numFmtId="4" fontId="7" fillId="0" borderId="10" xfId="0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vertical="top"/>
      <protection/>
    </xf>
    <xf numFmtId="40" fontId="7" fillId="0" borderId="18" xfId="67" applyFont="1" applyFill="1" applyBorder="1" applyAlignment="1" applyProtection="1">
      <alignment horizontal="right" vertical="top"/>
      <protection/>
    </xf>
    <xf numFmtId="1" fontId="7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190" fontId="26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 vertical="top" wrapText="1"/>
      <protection/>
    </xf>
    <xf numFmtId="190" fontId="7" fillId="0" borderId="17" xfId="0" applyNumberFormat="1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vertical="top" wrapText="1"/>
      <protection/>
    </xf>
    <xf numFmtId="4" fontId="7" fillId="0" borderId="10" xfId="67" applyNumberFormat="1" applyFont="1" applyBorder="1" applyAlignment="1" applyProtection="1">
      <alignment horizontal="center" vertical="center"/>
      <protection/>
    </xf>
    <xf numFmtId="40" fontId="7" fillId="0" borderId="10" xfId="67" applyNumberFormat="1" applyFont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/>
      <protection/>
    </xf>
    <xf numFmtId="4" fontId="26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10" xfId="0" applyFont="1" applyFill="1" applyBorder="1" applyAlignment="1" applyProtection="1">
      <alignment horizontal="center" vertical="top"/>
      <protection/>
    </xf>
    <xf numFmtId="40" fontId="26" fillId="0" borderId="18" xfId="67" applyFont="1" applyFill="1" applyBorder="1" applyAlignment="1" applyProtection="1">
      <alignment horizontal="right" vertical="top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4" fontId="7" fillId="36" borderId="18" xfId="67" applyNumberFormat="1" applyFont="1" applyFill="1" applyBorder="1" applyAlignment="1" applyProtection="1">
      <alignment horizontal="right" vertical="top"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horizontal="center" vertical="top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7" fillId="0" borderId="21" xfId="67" applyNumberFormat="1" applyFont="1" applyFill="1" applyBorder="1" applyAlignment="1" applyProtection="1">
      <alignment horizontal="right" vertical="top" wrapText="1"/>
      <protection/>
    </xf>
    <xf numFmtId="190" fontId="7" fillId="33" borderId="22" xfId="0" applyNumberFormat="1" applyFont="1" applyFill="1" applyBorder="1" applyAlignment="1" applyProtection="1">
      <alignment horizontal="center" vertical="top"/>
      <protection/>
    </xf>
    <xf numFmtId="1" fontId="7" fillId="33" borderId="23" xfId="0" applyNumberFormat="1" applyFont="1" applyFill="1" applyBorder="1" applyAlignment="1" applyProtection="1">
      <alignment horizontal="left"/>
      <protection/>
    </xf>
    <xf numFmtId="0" fontId="26" fillId="33" borderId="23" xfId="0" applyFont="1" applyFill="1" applyBorder="1" applyAlignment="1" applyProtection="1">
      <alignment horizontal="left" vertical="center" wrapText="1"/>
      <protection/>
    </xf>
    <xf numFmtId="4" fontId="7" fillId="33" borderId="23" xfId="0" applyNumberFormat="1" applyFont="1" applyFill="1" applyBorder="1" applyAlignment="1" applyProtection="1">
      <alignment horizontal="center" vertical="top"/>
      <protection/>
    </xf>
    <xf numFmtId="0" fontId="7" fillId="33" borderId="23" xfId="0" applyFont="1" applyFill="1" applyBorder="1" applyAlignment="1" applyProtection="1">
      <alignment horizontal="center" vertical="top"/>
      <protection/>
    </xf>
    <xf numFmtId="4" fontId="26" fillId="33" borderId="23" xfId="0" applyNumberFormat="1" applyFont="1" applyFill="1" applyBorder="1" applyAlignment="1" applyProtection="1">
      <alignment horizontal="center"/>
      <protection/>
    </xf>
    <xf numFmtId="4" fontId="26" fillId="33" borderId="24" xfId="67" applyNumberFormat="1" applyFont="1" applyFill="1" applyBorder="1" applyAlignment="1" applyProtection="1">
      <alignment horizontal="right" vertical="top"/>
      <protection/>
    </xf>
    <xf numFmtId="1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/>
      <protection/>
    </xf>
    <xf numFmtId="190" fontId="26" fillId="35" borderId="25" xfId="0" applyNumberFormat="1" applyFont="1" applyFill="1" applyBorder="1" applyAlignment="1" applyProtection="1">
      <alignment horizontal="center" vertical="top"/>
      <protection/>
    </xf>
    <xf numFmtId="1" fontId="26" fillId="35" borderId="26" xfId="0" applyNumberFormat="1" applyFont="1" applyFill="1" applyBorder="1" applyAlignment="1" applyProtection="1">
      <alignment horizontal="left"/>
      <protection/>
    </xf>
    <xf numFmtId="0" fontId="26" fillId="35" borderId="26" xfId="0" applyFont="1" applyFill="1" applyBorder="1" applyAlignment="1" applyProtection="1">
      <alignment horizontal="left" vertical="top" wrapText="1"/>
      <protection/>
    </xf>
    <xf numFmtId="4" fontId="7" fillId="35" borderId="26" xfId="0" applyNumberFormat="1" applyFont="1" applyFill="1" applyBorder="1" applyAlignment="1" applyProtection="1">
      <alignment horizontal="center" vertical="top"/>
      <protection/>
    </xf>
    <xf numFmtId="0" fontId="7" fillId="35" borderId="26" xfId="0" applyFont="1" applyFill="1" applyBorder="1" applyAlignment="1" applyProtection="1">
      <alignment horizontal="center" vertical="top"/>
      <protection/>
    </xf>
    <xf numFmtId="4" fontId="7" fillId="35" borderId="27" xfId="67" applyNumberFormat="1" applyFont="1" applyFill="1" applyBorder="1" applyAlignment="1" applyProtection="1">
      <alignment horizontal="right" vertical="top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1" fontId="26" fillId="0" borderId="10" xfId="0" applyNumberFormat="1" applyFont="1" applyFill="1" applyBorder="1" applyAlignment="1" applyProtection="1">
      <alignment horizontal="left" vertical="center" wrapText="1"/>
      <protection/>
    </xf>
    <xf numFmtId="190" fontId="7" fillId="35" borderId="17" xfId="0" applyNumberFormat="1" applyFont="1" applyFill="1" applyBorder="1" applyAlignment="1" applyProtection="1">
      <alignment horizontal="center" vertical="top"/>
      <protection/>
    </xf>
    <xf numFmtId="1" fontId="7" fillId="35" borderId="10" xfId="0" applyNumberFormat="1" applyFont="1" applyFill="1" applyBorder="1" applyAlignment="1" applyProtection="1">
      <alignment horizontal="left"/>
      <protection/>
    </xf>
    <xf numFmtId="0" fontId="26" fillId="35" borderId="10" xfId="0" applyFont="1" applyFill="1" applyBorder="1" applyAlignment="1" applyProtection="1">
      <alignment horizontal="left" vertical="center" wrapText="1"/>
      <protection/>
    </xf>
    <xf numFmtId="4" fontId="7" fillId="35" borderId="10" xfId="0" applyNumberFormat="1" applyFont="1" applyFill="1" applyBorder="1" applyAlignment="1" applyProtection="1">
      <alignment horizontal="center" vertical="top"/>
      <protection/>
    </xf>
    <xf numFmtId="0" fontId="7" fillId="35" borderId="10" xfId="0" applyFont="1" applyFill="1" applyBorder="1" applyAlignment="1" applyProtection="1">
      <alignment horizontal="center" vertical="top"/>
      <protection/>
    </xf>
    <xf numFmtId="4" fontId="26" fillId="35" borderId="10" xfId="0" applyNumberFormat="1" applyFont="1" applyFill="1" applyBorder="1" applyAlignment="1" applyProtection="1">
      <alignment horizontal="center"/>
      <protection/>
    </xf>
    <xf numFmtId="4" fontId="26" fillId="35" borderId="18" xfId="67" applyNumberFormat="1" applyFont="1" applyFill="1" applyBorder="1" applyAlignment="1" applyProtection="1">
      <alignment horizontal="right" vertical="top"/>
      <protection/>
    </xf>
    <xf numFmtId="0" fontId="28" fillId="33" borderId="22" xfId="0" applyFont="1" applyFill="1" applyBorder="1" applyAlignment="1" applyProtection="1">
      <alignment horizontal="center" vertical="top"/>
      <protection/>
    </xf>
    <xf numFmtId="0" fontId="28" fillId="33" borderId="23" xfId="0" applyFont="1" applyFill="1" applyBorder="1" applyAlignment="1" applyProtection="1">
      <alignment horizontal="left" wrapText="1"/>
      <protection/>
    </xf>
    <xf numFmtId="0" fontId="29" fillId="33" borderId="23" xfId="0" applyFont="1" applyFill="1" applyBorder="1" applyAlignment="1" applyProtection="1">
      <alignment/>
      <protection/>
    </xf>
    <xf numFmtId="4" fontId="28" fillId="33" borderId="23" xfId="0" applyNumberFormat="1" applyFont="1" applyFill="1" applyBorder="1" applyAlignment="1" applyProtection="1">
      <alignment horizontal="center"/>
      <protection/>
    </xf>
    <xf numFmtId="0" fontId="28" fillId="33" borderId="23" xfId="0" applyFont="1" applyFill="1" applyBorder="1" applyAlignment="1" applyProtection="1">
      <alignment/>
      <protection/>
    </xf>
    <xf numFmtId="4" fontId="29" fillId="33" borderId="23" xfId="0" applyNumberFormat="1" applyFont="1" applyFill="1" applyBorder="1" applyAlignment="1" applyProtection="1">
      <alignment horizontal="center"/>
      <protection/>
    </xf>
    <xf numFmtId="4" fontId="29" fillId="33" borderId="24" xfId="0" applyNumberFormat="1" applyFont="1" applyFill="1" applyBorder="1" applyAlignment="1" applyProtection="1">
      <alignment horizontal="right" vertical="top"/>
      <protection/>
    </xf>
    <xf numFmtId="4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center" vertical="top"/>
      <protection locked="0"/>
    </xf>
    <xf numFmtId="4" fontId="7" fillId="37" borderId="10" xfId="0" applyNumberFormat="1" applyFont="1" applyFill="1" applyBorder="1" applyAlignment="1" applyProtection="1">
      <alignment horizontal="center" vertical="top" wrapText="1"/>
      <protection locked="0"/>
    </xf>
    <xf numFmtId="4" fontId="7" fillId="37" borderId="10" xfId="0" applyNumberFormat="1" applyFont="1" applyFill="1" applyBorder="1" applyAlignment="1" applyProtection="1">
      <alignment horizontal="center"/>
      <protection locked="0"/>
    </xf>
    <xf numFmtId="4" fontId="7" fillId="37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 applyProtection="1">
      <alignment/>
      <protection/>
    </xf>
    <xf numFmtId="4" fontId="26" fillId="33" borderId="28" xfId="0" applyNumberFormat="1" applyFont="1" applyFill="1" applyBorder="1" applyAlignment="1" applyProtection="1">
      <alignment horizontal="center" vertical="center"/>
      <protection/>
    </xf>
    <xf numFmtId="4" fontId="26" fillId="33" borderId="14" xfId="0" applyNumberFormat="1" applyFont="1" applyFill="1" applyBorder="1" applyAlignment="1" applyProtection="1">
      <alignment horizontal="center" vertical="center"/>
      <protection/>
    </xf>
    <xf numFmtId="0" fontId="26" fillId="33" borderId="28" xfId="0" applyFont="1" applyFill="1" applyBorder="1" applyAlignment="1" applyProtection="1">
      <alignment vertical="center"/>
      <protection/>
    </xf>
    <xf numFmtId="0" fontId="26" fillId="33" borderId="14" xfId="0" applyFont="1" applyFill="1" applyBorder="1" applyAlignment="1" applyProtection="1">
      <alignment vertical="center"/>
      <protection/>
    </xf>
    <xf numFmtId="0" fontId="26" fillId="33" borderId="29" xfId="0" applyFont="1" applyFill="1" applyBorder="1" applyAlignment="1" applyProtection="1">
      <alignment horizontal="center" vertical="center"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26" fillId="33" borderId="31" xfId="0" applyFont="1" applyFill="1" applyBorder="1" applyAlignment="1" applyProtection="1">
      <alignment horizontal="center" vertical="center"/>
      <protection/>
    </xf>
    <xf numFmtId="0" fontId="26" fillId="33" borderId="32" xfId="0" applyFont="1" applyFill="1" applyBorder="1" applyAlignment="1" applyProtection="1">
      <alignment horizontal="center" vertical="center"/>
      <protection/>
    </xf>
    <xf numFmtId="0" fontId="26" fillId="33" borderId="28" xfId="0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 horizontal="center"/>
      <protection/>
    </xf>
    <xf numFmtId="0" fontId="26" fillId="33" borderId="28" xfId="0" applyFont="1" applyFill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5" xfId="52"/>
    <cellStyle name="Normal 5 2" xfId="53"/>
    <cellStyle name="Nota" xfId="54"/>
    <cellStyle name="planilhas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250</xdr:row>
      <xdr:rowOff>0</xdr:rowOff>
    </xdr:from>
    <xdr:ext cx="381000" cy="76200"/>
    <xdr:sp>
      <xdr:nvSpPr>
        <xdr:cNvPr id="1" name="AutoShape 2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2" name="AutoShape 3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3" name="AutoShape 4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4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5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6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7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9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10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13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14" name="AutoShape 1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15" name="AutoShape 2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16" name="AutoShape 3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17" name="AutoShape 4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18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9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20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2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22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23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24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25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26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27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28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29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30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3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32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3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34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35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36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37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38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39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40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4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4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43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44" name="AutoShape 1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45" name="AutoShape 2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46" name="AutoShape 3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47" name="AutoShape 4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48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49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50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5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52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53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54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55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56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57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58" name="AutoShape 1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59" name="AutoShape 2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60" name="AutoShape 3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61" name="AutoShape 4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62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63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64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65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66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67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68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69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70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1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2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3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4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5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6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7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8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79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80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81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82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83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84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85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86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7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8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38125"/>
    <xdr:sp>
      <xdr:nvSpPr>
        <xdr:cNvPr id="89" name="AutoShape 2"/>
        <xdr:cNvSpPr>
          <a:spLocks noChangeAspect="1"/>
        </xdr:cNvSpPr>
      </xdr:nvSpPr>
      <xdr:spPr>
        <a:xfrm>
          <a:off x="723900" y="4737735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38125"/>
    <xdr:sp>
      <xdr:nvSpPr>
        <xdr:cNvPr id="90" name="AutoShape 2"/>
        <xdr:cNvSpPr>
          <a:spLocks noChangeAspect="1"/>
        </xdr:cNvSpPr>
      </xdr:nvSpPr>
      <xdr:spPr>
        <a:xfrm>
          <a:off x="723900" y="4737735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9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9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9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94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95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96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38125"/>
    <xdr:sp>
      <xdr:nvSpPr>
        <xdr:cNvPr id="97" name="AutoShape 2"/>
        <xdr:cNvSpPr>
          <a:spLocks noChangeAspect="1"/>
        </xdr:cNvSpPr>
      </xdr:nvSpPr>
      <xdr:spPr>
        <a:xfrm>
          <a:off x="723900" y="4737735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38125"/>
    <xdr:sp>
      <xdr:nvSpPr>
        <xdr:cNvPr id="98" name="AutoShape 2"/>
        <xdr:cNvSpPr>
          <a:spLocks noChangeAspect="1"/>
        </xdr:cNvSpPr>
      </xdr:nvSpPr>
      <xdr:spPr>
        <a:xfrm>
          <a:off x="723900" y="4737735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99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0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4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5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6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7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8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09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0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4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5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6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7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18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119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20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2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2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123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24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25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126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127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28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29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130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3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13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133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34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35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36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37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38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39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0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1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2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3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4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5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6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7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8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80975"/>
    <xdr:sp>
      <xdr:nvSpPr>
        <xdr:cNvPr id="149" name="AutoShape 2"/>
        <xdr:cNvSpPr>
          <a:spLocks noChangeAspect="1"/>
        </xdr:cNvSpPr>
      </xdr:nvSpPr>
      <xdr:spPr>
        <a:xfrm>
          <a:off x="723900" y="4737735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50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51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52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53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54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55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56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57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58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59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60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61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62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63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64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65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66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67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68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69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70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71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72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73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74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75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76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77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78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79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80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81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28650"/>
    <xdr:sp>
      <xdr:nvSpPr>
        <xdr:cNvPr id="182" name="AutoShape 2"/>
        <xdr:cNvSpPr>
          <a:spLocks noChangeAspect="1"/>
        </xdr:cNvSpPr>
      </xdr:nvSpPr>
      <xdr:spPr>
        <a:xfrm>
          <a:off x="723900" y="47377350"/>
          <a:ext cx="4857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83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84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85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28650"/>
    <xdr:sp>
      <xdr:nvSpPr>
        <xdr:cNvPr id="186" name="AutoShape 2"/>
        <xdr:cNvSpPr>
          <a:spLocks noChangeAspect="1"/>
        </xdr:cNvSpPr>
      </xdr:nvSpPr>
      <xdr:spPr>
        <a:xfrm>
          <a:off x="723900" y="47377350"/>
          <a:ext cx="4857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87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88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28650"/>
    <xdr:sp>
      <xdr:nvSpPr>
        <xdr:cNvPr id="189" name="AutoShape 2"/>
        <xdr:cNvSpPr>
          <a:spLocks noChangeAspect="1"/>
        </xdr:cNvSpPr>
      </xdr:nvSpPr>
      <xdr:spPr>
        <a:xfrm>
          <a:off x="723900" y="47377350"/>
          <a:ext cx="4857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28650"/>
    <xdr:sp>
      <xdr:nvSpPr>
        <xdr:cNvPr id="190" name="AutoShape 2"/>
        <xdr:cNvSpPr>
          <a:spLocks noChangeAspect="1"/>
        </xdr:cNvSpPr>
      </xdr:nvSpPr>
      <xdr:spPr>
        <a:xfrm>
          <a:off x="723900" y="47377350"/>
          <a:ext cx="4857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91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90550"/>
    <xdr:sp>
      <xdr:nvSpPr>
        <xdr:cNvPr id="192" name="AutoShape 2"/>
        <xdr:cNvSpPr>
          <a:spLocks noChangeAspect="1"/>
        </xdr:cNvSpPr>
      </xdr:nvSpPr>
      <xdr:spPr>
        <a:xfrm>
          <a:off x="723900" y="473773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28650"/>
    <xdr:sp>
      <xdr:nvSpPr>
        <xdr:cNvPr id="193" name="AutoShape 2"/>
        <xdr:cNvSpPr>
          <a:spLocks noChangeAspect="1"/>
        </xdr:cNvSpPr>
      </xdr:nvSpPr>
      <xdr:spPr>
        <a:xfrm>
          <a:off x="723900" y="47377350"/>
          <a:ext cx="4857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94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09600"/>
    <xdr:sp>
      <xdr:nvSpPr>
        <xdr:cNvPr id="195" name="AutoShape 2"/>
        <xdr:cNvSpPr>
          <a:spLocks noChangeAspect="1"/>
        </xdr:cNvSpPr>
      </xdr:nvSpPr>
      <xdr:spPr>
        <a:xfrm>
          <a:off x="723900" y="47377350"/>
          <a:ext cx="4857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628650"/>
    <xdr:sp>
      <xdr:nvSpPr>
        <xdr:cNvPr id="196" name="AutoShape 2"/>
        <xdr:cNvSpPr>
          <a:spLocks noChangeAspect="1"/>
        </xdr:cNvSpPr>
      </xdr:nvSpPr>
      <xdr:spPr>
        <a:xfrm>
          <a:off x="723900" y="47377350"/>
          <a:ext cx="4857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197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198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199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0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1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2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3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4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5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6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7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8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09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10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11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542925"/>
    <xdr:sp>
      <xdr:nvSpPr>
        <xdr:cNvPr id="212" name="AutoShape 2"/>
        <xdr:cNvSpPr>
          <a:spLocks noChangeAspect="1"/>
        </xdr:cNvSpPr>
      </xdr:nvSpPr>
      <xdr:spPr>
        <a:xfrm>
          <a:off x="723900" y="47377350"/>
          <a:ext cx="48577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213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214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215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216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217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218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219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220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221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222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223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224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225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226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227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2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29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30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31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3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33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34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35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3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37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38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39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4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41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42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4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4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45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46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47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4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49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50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5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5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53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54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55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5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57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58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5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6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6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62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63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6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65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6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67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6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6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70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7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7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7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7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75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76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77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78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79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0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1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2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3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4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5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6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7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8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89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290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9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92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93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294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95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96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297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9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29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00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01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02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0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04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05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0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07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08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09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10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1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12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13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1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15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16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17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18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1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20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321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2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2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2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25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26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27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2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2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3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3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3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333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3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35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3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37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38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39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0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1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2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3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4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5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6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7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8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49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50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51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52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353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354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355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356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357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358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359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360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361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362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363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364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365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366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367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368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369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70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71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7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7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7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75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76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77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78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79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8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38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82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83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8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85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86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87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88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89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0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1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2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3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5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6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7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8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399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00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01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02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03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0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05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06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07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08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09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10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11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12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13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1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15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16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17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18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19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0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1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2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3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4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5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6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7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8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29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30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31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32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33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34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35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36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37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38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39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0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1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2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3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4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5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6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7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00050" cy="161925"/>
    <xdr:sp>
      <xdr:nvSpPr>
        <xdr:cNvPr id="448" name="AutoShape 2"/>
        <xdr:cNvSpPr>
          <a:spLocks noChangeAspect="1"/>
        </xdr:cNvSpPr>
      </xdr:nvSpPr>
      <xdr:spPr>
        <a:xfrm>
          <a:off x="723900" y="4737735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49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50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45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45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53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5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55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56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57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58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45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46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1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2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3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5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6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7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8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69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0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1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2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3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5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6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7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8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79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80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81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82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83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8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85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86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87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88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89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90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91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92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93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47650"/>
    <xdr:sp>
      <xdr:nvSpPr>
        <xdr:cNvPr id="494" name="AutoShape 2"/>
        <xdr:cNvSpPr>
          <a:spLocks noChangeAspect="1"/>
        </xdr:cNvSpPr>
      </xdr:nvSpPr>
      <xdr:spPr>
        <a:xfrm>
          <a:off x="723900" y="47377350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57175"/>
    <xdr:sp>
      <xdr:nvSpPr>
        <xdr:cNvPr id="495" name="AutoShape 2"/>
        <xdr:cNvSpPr>
          <a:spLocks noChangeAspect="1"/>
        </xdr:cNvSpPr>
      </xdr:nvSpPr>
      <xdr:spPr>
        <a:xfrm>
          <a:off x="723900" y="47377350"/>
          <a:ext cx="4762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96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97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98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499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0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1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2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3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4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5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6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7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8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09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10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80975"/>
    <xdr:sp>
      <xdr:nvSpPr>
        <xdr:cNvPr id="511" name="AutoShape 2"/>
        <xdr:cNvSpPr>
          <a:spLocks noChangeAspect="1"/>
        </xdr:cNvSpPr>
      </xdr:nvSpPr>
      <xdr:spPr>
        <a:xfrm>
          <a:off x="723900" y="4737735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512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513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514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515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516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517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518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519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520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521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522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66750"/>
    <xdr:sp>
      <xdr:nvSpPr>
        <xdr:cNvPr id="523" name="AutoShape 2"/>
        <xdr:cNvSpPr>
          <a:spLocks noChangeAspect="1"/>
        </xdr:cNvSpPr>
      </xdr:nvSpPr>
      <xdr:spPr>
        <a:xfrm>
          <a:off x="723900" y="47377350"/>
          <a:ext cx="4762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524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525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695325"/>
    <xdr:sp>
      <xdr:nvSpPr>
        <xdr:cNvPr id="526" name="AutoShape 2"/>
        <xdr:cNvSpPr>
          <a:spLocks noChangeAspect="1"/>
        </xdr:cNvSpPr>
      </xdr:nvSpPr>
      <xdr:spPr>
        <a:xfrm>
          <a:off x="723900" y="47377350"/>
          <a:ext cx="4762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704850"/>
    <xdr:sp>
      <xdr:nvSpPr>
        <xdr:cNvPr id="527" name="AutoShape 2"/>
        <xdr:cNvSpPr>
          <a:spLocks noChangeAspect="1"/>
        </xdr:cNvSpPr>
      </xdr:nvSpPr>
      <xdr:spPr>
        <a:xfrm>
          <a:off x="723900" y="47377350"/>
          <a:ext cx="4762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2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29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30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31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3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33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34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35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3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37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38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39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4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41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42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4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4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45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46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47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4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49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50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5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5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53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54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55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5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57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558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5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6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6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62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63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6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65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6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67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6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6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570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7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7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7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57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75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76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77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78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79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0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1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2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3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4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5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6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7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8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89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590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591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592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593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594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595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596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597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598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599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00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01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02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03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04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05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06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07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08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09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10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11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12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13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14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15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16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17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18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19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20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21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22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23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24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25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26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27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28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29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30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31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32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33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34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35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36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37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38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39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0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1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2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3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4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5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6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7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8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49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50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51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52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653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54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55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56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57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58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59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60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61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62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63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64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65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66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67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68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69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70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71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72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73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74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75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76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77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78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79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80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81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82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83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84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85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86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87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88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89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0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1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2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3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4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47650"/>
    <xdr:sp>
      <xdr:nvSpPr>
        <xdr:cNvPr id="695" name="AutoShape 2"/>
        <xdr:cNvSpPr>
          <a:spLocks noChangeAspect="1"/>
        </xdr:cNvSpPr>
      </xdr:nvSpPr>
      <xdr:spPr>
        <a:xfrm>
          <a:off x="723900" y="47377350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6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7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8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57175"/>
    <xdr:sp>
      <xdr:nvSpPr>
        <xdr:cNvPr id="699" name="AutoShape 2"/>
        <xdr:cNvSpPr>
          <a:spLocks noChangeAspect="1"/>
        </xdr:cNvSpPr>
      </xdr:nvSpPr>
      <xdr:spPr>
        <a:xfrm>
          <a:off x="723900" y="47377350"/>
          <a:ext cx="3333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0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1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2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3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4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5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6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7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8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09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10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11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12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13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14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33375" cy="200025"/>
    <xdr:sp>
      <xdr:nvSpPr>
        <xdr:cNvPr id="715" name="AutoShape 2"/>
        <xdr:cNvSpPr>
          <a:spLocks noChangeAspect="1"/>
        </xdr:cNvSpPr>
      </xdr:nvSpPr>
      <xdr:spPr>
        <a:xfrm>
          <a:off x="723900" y="47377350"/>
          <a:ext cx="333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1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17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18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19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2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21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22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2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2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25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26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27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2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29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30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3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3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33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34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35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3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37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38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3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4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41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42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43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4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45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9550"/>
    <xdr:sp>
      <xdr:nvSpPr>
        <xdr:cNvPr id="746" name="AutoShape 2"/>
        <xdr:cNvSpPr>
          <a:spLocks noChangeAspect="1"/>
        </xdr:cNvSpPr>
      </xdr:nvSpPr>
      <xdr:spPr>
        <a:xfrm>
          <a:off x="723900" y="473773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47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48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4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50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51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5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53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54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55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56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57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00025"/>
    <xdr:sp>
      <xdr:nvSpPr>
        <xdr:cNvPr id="758" name="AutoShape 2"/>
        <xdr:cNvSpPr>
          <a:spLocks noChangeAspect="1"/>
        </xdr:cNvSpPr>
      </xdr:nvSpPr>
      <xdr:spPr>
        <a:xfrm>
          <a:off x="723900" y="4737735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59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60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61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238125"/>
    <xdr:sp>
      <xdr:nvSpPr>
        <xdr:cNvPr id="762" name="AutoShape 2"/>
        <xdr:cNvSpPr>
          <a:spLocks noChangeAspect="1"/>
        </xdr:cNvSpPr>
      </xdr:nvSpPr>
      <xdr:spPr>
        <a:xfrm>
          <a:off x="723900" y="47377350"/>
          <a:ext cx="476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63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64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65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66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67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68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69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0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1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2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3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4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5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6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7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76250" cy="161925"/>
    <xdr:sp>
      <xdr:nvSpPr>
        <xdr:cNvPr id="778" name="AutoShape 2"/>
        <xdr:cNvSpPr>
          <a:spLocks noChangeAspect="1"/>
        </xdr:cNvSpPr>
      </xdr:nvSpPr>
      <xdr:spPr>
        <a:xfrm>
          <a:off x="723900" y="47377350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779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80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57175"/>
    <xdr:sp>
      <xdr:nvSpPr>
        <xdr:cNvPr id="781" name="AutoShape 2"/>
        <xdr:cNvSpPr>
          <a:spLocks noChangeAspect="1"/>
        </xdr:cNvSpPr>
      </xdr:nvSpPr>
      <xdr:spPr>
        <a:xfrm>
          <a:off x="723900" y="47377350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57175"/>
    <xdr:sp>
      <xdr:nvSpPr>
        <xdr:cNvPr id="782" name="AutoShape 2"/>
        <xdr:cNvSpPr>
          <a:spLocks noChangeAspect="1"/>
        </xdr:cNvSpPr>
      </xdr:nvSpPr>
      <xdr:spPr>
        <a:xfrm>
          <a:off x="723900" y="47377350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783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84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85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786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787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88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57175"/>
    <xdr:sp>
      <xdr:nvSpPr>
        <xdr:cNvPr id="789" name="AutoShape 2"/>
        <xdr:cNvSpPr>
          <a:spLocks noChangeAspect="1"/>
        </xdr:cNvSpPr>
      </xdr:nvSpPr>
      <xdr:spPr>
        <a:xfrm>
          <a:off x="723900" y="47377350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57175"/>
    <xdr:sp>
      <xdr:nvSpPr>
        <xdr:cNvPr id="790" name="AutoShape 2"/>
        <xdr:cNvSpPr>
          <a:spLocks noChangeAspect="1"/>
        </xdr:cNvSpPr>
      </xdr:nvSpPr>
      <xdr:spPr>
        <a:xfrm>
          <a:off x="723900" y="47377350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791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92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93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794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795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96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97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798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799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00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01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02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03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04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05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06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07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08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09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10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304800"/>
    <xdr:sp>
      <xdr:nvSpPr>
        <xdr:cNvPr id="811" name="AutoShape 2"/>
        <xdr:cNvSpPr>
          <a:spLocks noChangeAspect="1"/>
        </xdr:cNvSpPr>
      </xdr:nvSpPr>
      <xdr:spPr>
        <a:xfrm>
          <a:off x="723900" y="47377350"/>
          <a:ext cx="3524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12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13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14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304800"/>
    <xdr:sp>
      <xdr:nvSpPr>
        <xdr:cNvPr id="815" name="AutoShape 2"/>
        <xdr:cNvSpPr>
          <a:spLocks noChangeAspect="1"/>
        </xdr:cNvSpPr>
      </xdr:nvSpPr>
      <xdr:spPr>
        <a:xfrm>
          <a:off x="723900" y="47377350"/>
          <a:ext cx="3524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16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17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304800"/>
    <xdr:sp>
      <xdr:nvSpPr>
        <xdr:cNvPr id="818" name="AutoShape 2"/>
        <xdr:cNvSpPr>
          <a:spLocks noChangeAspect="1"/>
        </xdr:cNvSpPr>
      </xdr:nvSpPr>
      <xdr:spPr>
        <a:xfrm>
          <a:off x="723900" y="47377350"/>
          <a:ext cx="3524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304800"/>
    <xdr:sp>
      <xdr:nvSpPr>
        <xdr:cNvPr id="819" name="AutoShape 2"/>
        <xdr:cNvSpPr>
          <a:spLocks noChangeAspect="1"/>
        </xdr:cNvSpPr>
      </xdr:nvSpPr>
      <xdr:spPr>
        <a:xfrm>
          <a:off x="723900" y="47377350"/>
          <a:ext cx="3524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20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85750"/>
    <xdr:sp>
      <xdr:nvSpPr>
        <xdr:cNvPr id="821" name="AutoShape 2"/>
        <xdr:cNvSpPr>
          <a:spLocks noChangeAspect="1"/>
        </xdr:cNvSpPr>
      </xdr:nvSpPr>
      <xdr:spPr>
        <a:xfrm>
          <a:off x="723900" y="47377350"/>
          <a:ext cx="352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304800"/>
    <xdr:sp>
      <xdr:nvSpPr>
        <xdr:cNvPr id="822" name="AutoShape 2"/>
        <xdr:cNvSpPr>
          <a:spLocks noChangeAspect="1"/>
        </xdr:cNvSpPr>
      </xdr:nvSpPr>
      <xdr:spPr>
        <a:xfrm>
          <a:off x="723900" y="47377350"/>
          <a:ext cx="3524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23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95275"/>
    <xdr:sp>
      <xdr:nvSpPr>
        <xdr:cNvPr id="824" name="AutoShape 2"/>
        <xdr:cNvSpPr>
          <a:spLocks noChangeAspect="1"/>
        </xdr:cNvSpPr>
      </xdr:nvSpPr>
      <xdr:spPr>
        <a:xfrm>
          <a:off x="723900" y="47377350"/>
          <a:ext cx="3524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304800"/>
    <xdr:sp>
      <xdr:nvSpPr>
        <xdr:cNvPr id="825" name="AutoShape 2"/>
        <xdr:cNvSpPr>
          <a:spLocks noChangeAspect="1"/>
        </xdr:cNvSpPr>
      </xdr:nvSpPr>
      <xdr:spPr>
        <a:xfrm>
          <a:off x="723900" y="47377350"/>
          <a:ext cx="3524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26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27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28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29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0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1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2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3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4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5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6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7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8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39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40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352425" cy="238125"/>
    <xdr:sp>
      <xdr:nvSpPr>
        <xdr:cNvPr id="841" name="AutoShape 2"/>
        <xdr:cNvSpPr>
          <a:spLocks noChangeAspect="1"/>
        </xdr:cNvSpPr>
      </xdr:nvSpPr>
      <xdr:spPr>
        <a:xfrm>
          <a:off x="723900" y="47377350"/>
          <a:ext cx="352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42" name="AutoShape 1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43" name="AutoShape 2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44" name="AutoShape 3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45" name="AutoShape 4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46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47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48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49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50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851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852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5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54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55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56" name="AutoShape 1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57" name="AutoShape 2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58" name="AutoShape 3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59" name="AutoShape 4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60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6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6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6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64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865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866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67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68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69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70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7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7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7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74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75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76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77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78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79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80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81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82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8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84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85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86" name="AutoShape 1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87" name="AutoShape 2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88" name="AutoShape 3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889" name="AutoShape 4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890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91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92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893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894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895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896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97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898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899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900" name="AutoShape 1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901" name="AutoShape 2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81000" cy="76200"/>
    <xdr:sp>
      <xdr:nvSpPr>
        <xdr:cNvPr id="902" name="AutoShape 3"/>
        <xdr:cNvSpPr>
          <a:spLocks noChangeAspect="1"/>
        </xdr:cNvSpPr>
      </xdr:nvSpPr>
      <xdr:spPr>
        <a:xfrm>
          <a:off x="866775" y="4737735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476250</xdr:colOff>
      <xdr:row>250</xdr:row>
      <xdr:rowOff>57150</xdr:rowOff>
    </xdr:from>
    <xdr:ext cx="381000" cy="76200"/>
    <xdr:sp>
      <xdr:nvSpPr>
        <xdr:cNvPr id="903" name="AutoShape 4"/>
        <xdr:cNvSpPr>
          <a:spLocks noChangeAspect="1"/>
        </xdr:cNvSpPr>
      </xdr:nvSpPr>
      <xdr:spPr>
        <a:xfrm>
          <a:off x="8315325" y="47434500"/>
          <a:ext cx="38100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904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905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47650"/>
    <xdr:sp>
      <xdr:nvSpPr>
        <xdr:cNvPr id="906" name="AutoShape 2"/>
        <xdr:cNvSpPr>
          <a:spLocks noChangeAspect="1"/>
        </xdr:cNvSpPr>
      </xdr:nvSpPr>
      <xdr:spPr>
        <a:xfrm>
          <a:off x="723900" y="473773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907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908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161925"/>
    <xdr:sp>
      <xdr:nvSpPr>
        <xdr:cNvPr id="909" name="AutoShape 2"/>
        <xdr:cNvSpPr>
          <a:spLocks noChangeAspect="1"/>
        </xdr:cNvSpPr>
      </xdr:nvSpPr>
      <xdr:spPr>
        <a:xfrm>
          <a:off x="723900" y="4737735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910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57175"/>
    <xdr:sp>
      <xdr:nvSpPr>
        <xdr:cNvPr id="911" name="AutoShape 2"/>
        <xdr:cNvSpPr>
          <a:spLocks noChangeAspect="1"/>
        </xdr:cNvSpPr>
      </xdr:nvSpPr>
      <xdr:spPr>
        <a:xfrm>
          <a:off x="723900" y="47377350"/>
          <a:ext cx="485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85750"/>
    <xdr:sp>
      <xdr:nvSpPr>
        <xdr:cNvPr id="912" name="AutoShape 2"/>
        <xdr:cNvSpPr>
          <a:spLocks noChangeAspect="1"/>
        </xdr:cNvSpPr>
      </xdr:nvSpPr>
      <xdr:spPr>
        <a:xfrm>
          <a:off x="723900" y="47377350"/>
          <a:ext cx="485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13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14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15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16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17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18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19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0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1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2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3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4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5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6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7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250</xdr:row>
      <xdr:rowOff>0</xdr:rowOff>
    </xdr:from>
    <xdr:ext cx="485775" cy="200025"/>
    <xdr:sp>
      <xdr:nvSpPr>
        <xdr:cNvPr id="928" name="AutoShape 2"/>
        <xdr:cNvSpPr>
          <a:spLocks noChangeAspect="1"/>
        </xdr:cNvSpPr>
      </xdr:nvSpPr>
      <xdr:spPr>
        <a:xfrm>
          <a:off x="723900" y="473773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29" name="AutoShape 1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30" name="AutoShape 2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31" name="AutoShape 3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66675"/>
    <xdr:sp>
      <xdr:nvSpPr>
        <xdr:cNvPr id="932" name="AutoShape 4"/>
        <xdr:cNvSpPr>
          <a:spLocks noChangeAspect="1"/>
        </xdr:cNvSpPr>
      </xdr:nvSpPr>
      <xdr:spPr>
        <a:xfrm>
          <a:off x="866775" y="28651200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33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34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28600"/>
    <xdr:sp>
      <xdr:nvSpPr>
        <xdr:cNvPr id="935" name="AutoShape 2"/>
        <xdr:cNvSpPr>
          <a:spLocks noChangeAspect="1"/>
        </xdr:cNvSpPr>
      </xdr:nvSpPr>
      <xdr:spPr>
        <a:xfrm>
          <a:off x="723900" y="28651200"/>
          <a:ext cx="485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28600"/>
    <xdr:sp>
      <xdr:nvSpPr>
        <xdr:cNvPr id="936" name="AutoShape 2"/>
        <xdr:cNvSpPr>
          <a:spLocks noChangeAspect="1"/>
        </xdr:cNvSpPr>
      </xdr:nvSpPr>
      <xdr:spPr>
        <a:xfrm>
          <a:off x="723900" y="28651200"/>
          <a:ext cx="485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37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52400"/>
    <xdr:sp>
      <xdr:nvSpPr>
        <xdr:cNvPr id="938" name="AutoShape 2"/>
        <xdr:cNvSpPr>
          <a:spLocks noChangeAspect="1"/>
        </xdr:cNvSpPr>
      </xdr:nvSpPr>
      <xdr:spPr>
        <a:xfrm>
          <a:off x="723900" y="2865120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52400"/>
    <xdr:sp>
      <xdr:nvSpPr>
        <xdr:cNvPr id="939" name="AutoShape 2"/>
        <xdr:cNvSpPr>
          <a:spLocks noChangeAspect="1"/>
        </xdr:cNvSpPr>
      </xdr:nvSpPr>
      <xdr:spPr>
        <a:xfrm>
          <a:off x="723900" y="2865120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40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41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42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43" name="AutoShape 1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44" name="AutoShape 2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45" name="AutoShape 3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66675"/>
    <xdr:sp>
      <xdr:nvSpPr>
        <xdr:cNvPr id="946" name="AutoShape 4"/>
        <xdr:cNvSpPr>
          <a:spLocks noChangeAspect="1"/>
        </xdr:cNvSpPr>
      </xdr:nvSpPr>
      <xdr:spPr>
        <a:xfrm>
          <a:off x="866775" y="28651200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47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48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28600"/>
    <xdr:sp>
      <xdr:nvSpPr>
        <xdr:cNvPr id="949" name="AutoShape 2"/>
        <xdr:cNvSpPr>
          <a:spLocks noChangeAspect="1"/>
        </xdr:cNvSpPr>
      </xdr:nvSpPr>
      <xdr:spPr>
        <a:xfrm>
          <a:off x="723900" y="28651200"/>
          <a:ext cx="485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28600"/>
    <xdr:sp>
      <xdr:nvSpPr>
        <xdr:cNvPr id="950" name="AutoShape 2"/>
        <xdr:cNvSpPr>
          <a:spLocks noChangeAspect="1"/>
        </xdr:cNvSpPr>
      </xdr:nvSpPr>
      <xdr:spPr>
        <a:xfrm>
          <a:off x="723900" y="28651200"/>
          <a:ext cx="485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51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52400"/>
    <xdr:sp>
      <xdr:nvSpPr>
        <xdr:cNvPr id="952" name="AutoShape 2"/>
        <xdr:cNvSpPr>
          <a:spLocks noChangeAspect="1"/>
        </xdr:cNvSpPr>
      </xdr:nvSpPr>
      <xdr:spPr>
        <a:xfrm>
          <a:off x="723900" y="2865120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52400"/>
    <xdr:sp>
      <xdr:nvSpPr>
        <xdr:cNvPr id="953" name="AutoShape 2"/>
        <xdr:cNvSpPr>
          <a:spLocks noChangeAspect="1"/>
        </xdr:cNvSpPr>
      </xdr:nvSpPr>
      <xdr:spPr>
        <a:xfrm>
          <a:off x="723900" y="2865120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54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55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56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57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58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59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60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61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62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63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64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65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66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67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68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69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70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71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72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73" name="AutoShape 1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74" name="AutoShape 2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75" name="AutoShape 3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66675"/>
    <xdr:sp>
      <xdr:nvSpPr>
        <xdr:cNvPr id="976" name="AutoShape 4"/>
        <xdr:cNvSpPr>
          <a:spLocks noChangeAspect="1"/>
        </xdr:cNvSpPr>
      </xdr:nvSpPr>
      <xdr:spPr>
        <a:xfrm>
          <a:off x="866775" y="28651200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66700"/>
    <xdr:sp>
      <xdr:nvSpPr>
        <xdr:cNvPr id="977" name="AutoShape 2"/>
        <xdr:cNvSpPr>
          <a:spLocks noChangeAspect="1"/>
        </xdr:cNvSpPr>
      </xdr:nvSpPr>
      <xdr:spPr>
        <a:xfrm>
          <a:off x="723900" y="28651200"/>
          <a:ext cx="4857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78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79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80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66700"/>
    <xdr:sp>
      <xdr:nvSpPr>
        <xdr:cNvPr id="981" name="AutoShape 2"/>
        <xdr:cNvSpPr>
          <a:spLocks noChangeAspect="1"/>
        </xdr:cNvSpPr>
      </xdr:nvSpPr>
      <xdr:spPr>
        <a:xfrm>
          <a:off x="723900" y="28651200"/>
          <a:ext cx="4857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52400"/>
    <xdr:sp>
      <xdr:nvSpPr>
        <xdr:cNvPr id="982" name="AutoShape 2"/>
        <xdr:cNvSpPr>
          <a:spLocks noChangeAspect="1"/>
        </xdr:cNvSpPr>
      </xdr:nvSpPr>
      <xdr:spPr>
        <a:xfrm>
          <a:off x="723900" y="2865120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52400"/>
    <xdr:sp>
      <xdr:nvSpPr>
        <xdr:cNvPr id="983" name="AutoShape 2"/>
        <xdr:cNvSpPr>
          <a:spLocks noChangeAspect="1"/>
        </xdr:cNvSpPr>
      </xdr:nvSpPr>
      <xdr:spPr>
        <a:xfrm>
          <a:off x="723900" y="2865120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84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85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66700"/>
    <xdr:sp>
      <xdr:nvSpPr>
        <xdr:cNvPr id="986" name="AutoShape 2"/>
        <xdr:cNvSpPr>
          <a:spLocks noChangeAspect="1"/>
        </xdr:cNvSpPr>
      </xdr:nvSpPr>
      <xdr:spPr>
        <a:xfrm>
          <a:off x="723900" y="28651200"/>
          <a:ext cx="4857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87" name="AutoShape 1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88" name="AutoShape 2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989" name="AutoShape 3"/>
        <xdr:cNvSpPr>
          <a:spLocks noChangeAspect="1"/>
        </xdr:cNvSpPr>
      </xdr:nvSpPr>
      <xdr:spPr>
        <a:xfrm>
          <a:off x="866775" y="28651200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66675"/>
    <xdr:sp>
      <xdr:nvSpPr>
        <xdr:cNvPr id="990" name="AutoShape 4"/>
        <xdr:cNvSpPr>
          <a:spLocks noChangeAspect="1"/>
        </xdr:cNvSpPr>
      </xdr:nvSpPr>
      <xdr:spPr>
        <a:xfrm>
          <a:off x="866775" y="28651200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66700"/>
    <xdr:sp>
      <xdr:nvSpPr>
        <xdr:cNvPr id="991" name="AutoShape 2"/>
        <xdr:cNvSpPr>
          <a:spLocks noChangeAspect="1"/>
        </xdr:cNvSpPr>
      </xdr:nvSpPr>
      <xdr:spPr>
        <a:xfrm>
          <a:off x="723900" y="28651200"/>
          <a:ext cx="4857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92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38125"/>
    <xdr:sp>
      <xdr:nvSpPr>
        <xdr:cNvPr id="993" name="AutoShape 2"/>
        <xdr:cNvSpPr>
          <a:spLocks noChangeAspect="1"/>
        </xdr:cNvSpPr>
      </xdr:nvSpPr>
      <xdr:spPr>
        <a:xfrm>
          <a:off x="723900" y="28651200"/>
          <a:ext cx="485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66700"/>
    <xdr:sp>
      <xdr:nvSpPr>
        <xdr:cNvPr id="994" name="AutoShape 2"/>
        <xdr:cNvSpPr>
          <a:spLocks noChangeAspect="1"/>
        </xdr:cNvSpPr>
      </xdr:nvSpPr>
      <xdr:spPr>
        <a:xfrm>
          <a:off x="723900" y="28651200"/>
          <a:ext cx="4857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52400"/>
    <xdr:sp>
      <xdr:nvSpPr>
        <xdr:cNvPr id="995" name="AutoShape 2"/>
        <xdr:cNvSpPr>
          <a:spLocks noChangeAspect="1"/>
        </xdr:cNvSpPr>
      </xdr:nvSpPr>
      <xdr:spPr>
        <a:xfrm>
          <a:off x="723900" y="2865120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52400"/>
    <xdr:sp>
      <xdr:nvSpPr>
        <xdr:cNvPr id="996" name="AutoShape 2"/>
        <xdr:cNvSpPr>
          <a:spLocks noChangeAspect="1"/>
        </xdr:cNvSpPr>
      </xdr:nvSpPr>
      <xdr:spPr>
        <a:xfrm>
          <a:off x="723900" y="2865120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97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47650"/>
    <xdr:sp>
      <xdr:nvSpPr>
        <xdr:cNvPr id="998" name="AutoShape 2"/>
        <xdr:cNvSpPr>
          <a:spLocks noChangeAspect="1"/>
        </xdr:cNvSpPr>
      </xdr:nvSpPr>
      <xdr:spPr>
        <a:xfrm>
          <a:off x="723900" y="2865120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266700"/>
    <xdr:sp>
      <xdr:nvSpPr>
        <xdr:cNvPr id="999" name="AutoShape 2"/>
        <xdr:cNvSpPr>
          <a:spLocks noChangeAspect="1"/>
        </xdr:cNvSpPr>
      </xdr:nvSpPr>
      <xdr:spPr>
        <a:xfrm>
          <a:off x="723900" y="28651200"/>
          <a:ext cx="4857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0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1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2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3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4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5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6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7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8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09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10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11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12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13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14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146</xdr:row>
      <xdr:rowOff>0</xdr:rowOff>
    </xdr:from>
    <xdr:ext cx="485775" cy="190500"/>
    <xdr:sp>
      <xdr:nvSpPr>
        <xdr:cNvPr id="1015" name="AutoShape 2"/>
        <xdr:cNvSpPr>
          <a:spLocks noChangeAspect="1"/>
        </xdr:cNvSpPr>
      </xdr:nvSpPr>
      <xdr:spPr>
        <a:xfrm>
          <a:off x="723900" y="28651200"/>
          <a:ext cx="4857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16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71475"/>
    <xdr:sp>
      <xdr:nvSpPr>
        <xdr:cNvPr id="1017" name="AutoShape 2"/>
        <xdr:cNvSpPr>
          <a:spLocks noChangeAspect="1"/>
        </xdr:cNvSpPr>
      </xdr:nvSpPr>
      <xdr:spPr>
        <a:xfrm>
          <a:off x="723900" y="30137100"/>
          <a:ext cx="4857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71475"/>
    <xdr:sp>
      <xdr:nvSpPr>
        <xdr:cNvPr id="1018" name="AutoShape 2"/>
        <xdr:cNvSpPr>
          <a:spLocks noChangeAspect="1"/>
        </xdr:cNvSpPr>
      </xdr:nvSpPr>
      <xdr:spPr>
        <a:xfrm>
          <a:off x="723900" y="30137100"/>
          <a:ext cx="4857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19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20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21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22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23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24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71475"/>
    <xdr:sp>
      <xdr:nvSpPr>
        <xdr:cNvPr id="1025" name="AutoShape 2"/>
        <xdr:cNvSpPr>
          <a:spLocks noChangeAspect="1"/>
        </xdr:cNvSpPr>
      </xdr:nvSpPr>
      <xdr:spPr>
        <a:xfrm>
          <a:off x="723900" y="30137100"/>
          <a:ext cx="4857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71475"/>
    <xdr:sp>
      <xdr:nvSpPr>
        <xdr:cNvPr id="1026" name="AutoShape 2"/>
        <xdr:cNvSpPr>
          <a:spLocks noChangeAspect="1"/>
        </xdr:cNvSpPr>
      </xdr:nvSpPr>
      <xdr:spPr>
        <a:xfrm>
          <a:off x="723900" y="30137100"/>
          <a:ext cx="4857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27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28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29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30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31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32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33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34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35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36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37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38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39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40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41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42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43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44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45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46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409575"/>
    <xdr:sp>
      <xdr:nvSpPr>
        <xdr:cNvPr id="1047" name="AutoShape 2"/>
        <xdr:cNvSpPr>
          <a:spLocks noChangeAspect="1"/>
        </xdr:cNvSpPr>
      </xdr:nvSpPr>
      <xdr:spPr>
        <a:xfrm>
          <a:off x="723900" y="301371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48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49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50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409575"/>
    <xdr:sp>
      <xdr:nvSpPr>
        <xdr:cNvPr id="1051" name="AutoShape 2"/>
        <xdr:cNvSpPr>
          <a:spLocks noChangeAspect="1"/>
        </xdr:cNvSpPr>
      </xdr:nvSpPr>
      <xdr:spPr>
        <a:xfrm>
          <a:off x="723900" y="301371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52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53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409575"/>
    <xdr:sp>
      <xdr:nvSpPr>
        <xdr:cNvPr id="1054" name="AutoShape 2"/>
        <xdr:cNvSpPr>
          <a:spLocks noChangeAspect="1"/>
        </xdr:cNvSpPr>
      </xdr:nvSpPr>
      <xdr:spPr>
        <a:xfrm>
          <a:off x="723900" y="301371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409575"/>
    <xdr:sp>
      <xdr:nvSpPr>
        <xdr:cNvPr id="1055" name="AutoShape 2"/>
        <xdr:cNvSpPr>
          <a:spLocks noChangeAspect="1"/>
        </xdr:cNvSpPr>
      </xdr:nvSpPr>
      <xdr:spPr>
        <a:xfrm>
          <a:off x="723900" y="301371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56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81000"/>
    <xdr:sp>
      <xdr:nvSpPr>
        <xdr:cNvPr id="1057" name="AutoShape 2"/>
        <xdr:cNvSpPr>
          <a:spLocks noChangeAspect="1"/>
        </xdr:cNvSpPr>
      </xdr:nvSpPr>
      <xdr:spPr>
        <a:xfrm>
          <a:off x="723900" y="301371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409575"/>
    <xdr:sp>
      <xdr:nvSpPr>
        <xdr:cNvPr id="1058" name="AutoShape 2"/>
        <xdr:cNvSpPr>
          <a:spLocks noChangeAspect="1"/>
        </xdr:cNvSpPr>
      </xdr:nvSpPr>
      <xdr:spPr>
        <a:xfrm>
          <a:off x="723900" y="301371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59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90525"/>
    <xdr:sp>
      <xdr:nvSpPr>
        <xdr:cNvPr id="1060" name="AutoShape 2"/>
        <xdr:cNvSpPr>
          <a:spLocks noChangeAspect="1"/>
        </xdr:cNvSpPr>
      </xdr:nvSpPr>
      <xdr:spPr>
        <a:xfrm>
          <a:off x="723900" y="301371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409575"/>
    <xdr:sp>
      <xdr:nvSpPr>
        <xdr:cNvPr id="1061" name="AutoShape 2"/>
        <xdr:cNvSpPr>
          <a:spLocks noChangeAspect="1"/>
        </xdr:cNvSpPr>
      </xdr:nvSpPr>
      <xdr:spPr>
        <a:xfrm>
          <a:off x="723900" y="301371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62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63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64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65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66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67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68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69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70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71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72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73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74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75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76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153</xdr:row>
      <xdr:rowOff>0</xdr:rowOff>
    </xdr:from>
    <xdr:ext cx="485775" cy="333375"/>
    <xdr:sp>
      <xdr:nvSpPr>
        <xdr:cNvPr id="1077" name="AutoShape 2"/>
        <xdr:cNvSpPr>
          <a:spLocks noChangeAspect="1"/>
        </xdr:cNvSpPr>
      </xdr:nvSpPr>
      <xdr:spPr>
        <a:xfrm>
          <a:off x="723900" y="301371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078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79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71475"/>
    <xdr:sp>
      <xdr:nvSpPr>
        <xdr:cNvPr id="1080" name="AutoShape 2"/>
        <xdr:cNvSpPr>
          <a:spLocks noChangeAspect="1"/>
        </xdr:cNvSpPr>
      </xdr:nvSpPr>
      <xdr:spPr>
        <a:xfrm>
          <a:off x="723900" y="32080200"/>
          <a:ext cx="4857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71475"/>
    <xdr:sp>
      <xdr:nvSpPr>
        <xdr:cNvPr id="1081" name="AutoShape 2"/>
        <xdr:cNvSpPr>
          <a:spLocks noChangeAspect="1"/>
        </xdr:cNvSpPr>
      </xdr:nvSpPr>
      <xdr:spPr>
        <a:xfrm>
          <a:off x="723900" y="32080200"/>
          <a:ext cx="4857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082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83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84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085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086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87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71475"/>
    <xdr:sp>
      <xdr:nvSpPr>
        <xdr:cNvPr id="1088" name="AutoShape 2"/>
        <xdr:cNvSpPr>
          <a:spLocks noChangeAspect="1"/>
        </xdr:cNvSpPr>
      </xdr:nvSpPr>
      <xdr:spPr>
        <a:xfrm>
          <a:off x="723900" y="32080200"/>
          <a:ext cx="4857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71475"/>
    <xdr:sp>
      <xdr:nvSpPr>
        <xdr:cNvPr id="1089" name="AutoShape 2"/>
        <xdr:cNvSpPr>
          <a:spLocks noChangeAspect="1"/>
        </xdr:cNvSpPr>
      </xdr:nvSpPr>
      <xdr:spPr>
        <a:xfrm>
          <a:off x="723900" y="32080200"/>
          <a:ext cx="4857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090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91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92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093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094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95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96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97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098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099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00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01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02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03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04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05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06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07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08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09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409575"/>
    <xdr:sp>
      <xdr:nvSpPr>
        <xdr:cNvPr id="1110" name="AutoShape 2"/>
        <xdr:cNvSpPr>
          <a:spLocks noChangeAspect="1"/>
        </xdr:cNvSpPr>
      </xdr:nvSpPr>
      <xdr:spPr>
        <a:xfrm>
          <a:off x="723900" y="320802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11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12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13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409575"/>
    <xdr:sp>
      <xdr:nvSpPr>
        <xdr:cNvPr id="1114" name="AutoShape 2"/>
        <xdr:cNvSpPr>
          <a:spLocks noChangeAspect="1"/>
        </xdr:cNvSpPr>
      </xdr:nvSpPr>
      <xdr:spPr>
        <a:xfrm>
          <a:off x="723900" y="320802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15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16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409575"/>
    <xdr:sp>
      <xdr:nvSpPr>
        <xdr:cNvPr id="1117" name="AutoShape 2"/>
        <xdr:cNvSpPr>
          <a:spLocks noChangeAspect="1"/>
        </xdr:cNvSpPr>
      </xdr:nvSpPr>
      <xdr:spPr>
        <a:xfrm>
          <a:off x="723900" y="320802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409575"/>
    <xdr:sp>
      <xdr:nvSpPr>
        <xdr:cNvPr id="1118" name="AutoShape 2"/>
        <xdr:cNvSpPr>
          <a:spLocks noChangeAspect="1"/>
        </xdr:cNvSpPr>
      </xdr:nvSpPr>
      <xdr:spPr>
        <a:xfrm>
          <a:off x="723900" y="320802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19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81000"/>
    <xdr:sp>
      <xdr:nvSpPr>
        <xdr:cNvPr id="1120" name="AutoShape 2"/>
        <xdr:cNvSpPr>
          <a:spLocks noChangeAspect="1"/>
        </xdr:cNvSpPr>
      </xdr:nvSpPr>
      <xdr:spPr>
        <a:xfrm>
          <a:off x="723900" y="32080200"/>
          <a:ext cx="485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409575"/>
    <xdr:sp>
      <xdr:nvSpPr>
        <xdr:cNvPr id="1121" name="AutoShape 2"/>
        <xdr:cNvSpPr>
          <a:spLocks noChangeAspect="1"/>
        </xdr:cNvSpPr>
      </xdr:nvSpPr>
      <xdr:spPr>
        <a:xfrm>
          <a:off x="723900" y="320802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22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90525"/>
    <xdr:sp>
      <xdr:nvSpPr>
        <xdr:cNvPr id="1123" name="AutoShape 2"/>
        <xdr:cNvSpPr>
          <a:spLocks noChangeAspect="1"/>
        </xdr:cNvSpPr>
      </xdr:nvSpPr>
      <xdr:spPr>
        <a:xfrm>
          <a:off x="723900" y="32080200"/>
          <a:ext cx="4857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409575"/>
    <xdr:sp>
      <xdr:nvSpPr>
        <xdr:cNvPr id="1124" name="AutoShape 2"/>
        <xdr:cNvSpPr>
          <a:spLocks noChangeAspect="1"/>
        </xdr:cNvSpPr>
      </xdr:nvSpPr>
      <xdr:spPr>
        <a:xfrm>
          <a:off x="723900" y="32080200"/>
          <a:ext cx="4857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25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26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27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28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29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0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1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2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3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4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5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6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7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8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39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160</xdr:row>
      <xdr:rowOff>0</xdr:rowOff>
    </xdr:from>
    <xdr:ext cx="485775" cy="333375"/>
    <xdr:sp>
      <xdr:nvSpPr>
        <xdr:cNvPr id="1140" name="AutoShape 2"/>
        <xdr:cNvSpPr>
          <a:spLocks noChangeAspect="1"/>
        </xdr:cNvSpPr>
      </xdr:nvSpPr>
      <xdr:spPr>
        <a:xfrm>
          <a:off x="723900" y="32080200"/>
          <a:ext cx="4857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66675"/>
    <xdr:sp>
      <xdr:nvSpPr>
        <xdr:cNvPr id="1141" name="AutoShape 4"/>
        <xdr:cNvSpPr>
          <a:spLocks noChangeAspect="1"/>
        </xdr:cNvSpPr>
      </xdr:nvSpPr>
      <xdr:spPr>
        <a:xfrm>
          <a:off x="866775" y="41214675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66675"/>
    <xdr:sp>
      <xdr:nvSpPr>
        <xdr:cNvPr id="1142" name="AutoShape 4"/>
        <xdr:cNvSpPr>
          <a:spLocks noChangeAspect="1"/>
        </xdr:cNvSpPr>
      </xdr:nvSpPr>
      <xdr:spPr>
        <a:xfrm>
          <a:off x="866775" y="41214675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514350</xdr:colOff>
      <xdr:row>211</xdr:row>
      <xdr:rowOff>133350</xdr:rowOff>
    </xdr:from>
    <xdr:ext cx="485775" cy="619125"/>
    <xdr:sp>
      <xdr:nvSpPr>
        <xdr:cNvPr id="1143" name="AutoShape 2"/>
        <xdr:cNvSpPr>
          <a:spLocks noChangeAspect="1"/>
        </xdr:cNvSpPr>
      </xdr:nvSpPr>
      <xdr:spPr>
        <a:xfrm>
          <a:off x="1381125" y="41176575"/>
          <a:ext cx="485775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4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4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4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4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4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4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5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6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6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6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6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6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6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6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67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68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69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0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1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2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3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4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5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6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7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8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79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80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181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8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183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184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185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8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187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188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8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9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191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192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193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9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195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196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9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19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199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200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201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0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203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204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0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0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207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208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209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1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211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212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1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1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1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216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217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1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1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2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2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2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2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224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2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2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2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2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29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0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1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2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3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4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5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6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7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8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39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40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41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42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43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244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245" name="AutoShape 1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246" name="AutoShape 2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247" name="AutoShape 3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66675"/>
    <xdr:sp>
      <xdr:nvSpPr>
        <xdr:cNvPr id="1248" name="AutoShape 4"/>
        <xdr:cNvSpPr>
          <a:spLocks noChangeAspect="1"/>
        </xdr:cNvSpPr>
      </xdr:nvSpPr>
      <xdr:spPr>
        <a:xfrm>
          <a:off x="866775" y="41214675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42875"/>
    <xdr:sp>
      <xdr:nvSpPr>
        <xdr:cNvPr id="1249" name="AutoShape 2"/>
        <xdr:cNvSpPr>
          <a:spLocks noChangeAspect="1"/>
        </xdr:cNvSpPr>
      </xdr:nvSpPr>
      <xdr:spPr>
        <a:xfrm>
          <a:off x="723900" y="41214675"/>
          <a:ext cx="4762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42875"/>
    <xdr:sp>
      <xdr:nvSpPr>
        <xdr:cNvPr id="1250" name="AutoShape 2"/>
        <xdr:cNvSpPr>
          <a:spLocks noChangeAspect="1"/>
        </xdr:cNvSpPr>
      </xdr:nvSpPr>
      <xdr:spPr>
        <a:xfrm>
          <a:off x="723900" y="41214675"/>
          <a:ext cx="4762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251" name="AutoShape 1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252" name="AutoShape 2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253" name="AutoShape 3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66675"/>
    <xdr:sp>
      <xdr:nvSpPr>
        <xdr:cNvPr id="1254" name="AutoShape 4"/>
        <xdr:cNvSpPr>
          <a:spLocks noChangeAspect="1"/>
        </xdr:cNvSpPr>
      </xdr:nvSpPr>
      <xdr:spPr>
        <a:xfrm>
          <a:off x="866775" y="41214675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42875"/>
    <xdr:sp>
      <xdr:nvSpPr>
        <xdr:cNvPr id="1255" name="AutoShape 2"/>
        <xdr:cNvSpPr>
          <a:spLocks noChangeAspect="1"/>
        </xdr:cNvSpPr>
      </xdr:nvSpPr>
      <xdr:spPr>
        <a:xfrm>
          <a:off x="723900" y="41214675"/>
          <a:ext cx="4762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42875"/>
    <xdr:sp>
      <xdr:nvSpPr>
        <xdr:cNvPr id="1256" name="AutoShape 2"/>
        <xdr:cNvSpPr>
          <a:spLocks noChangeAspect="1"/>
        </xdr:cNvSpPr>
      </xdr:nvSpPr>
      <xdr:spPr>
        <a:xfrm>
          <a:off x="723900" y="41214675"/>
          <a:ext cx="4762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57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58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5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6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61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62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63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64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65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66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6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26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69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70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71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72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73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74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75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76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77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78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79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80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81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82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83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84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85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86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87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88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289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90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91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92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293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94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95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296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297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298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299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300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01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02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303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04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05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06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07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08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09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0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1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2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3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4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5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6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7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8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19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320" name="AutoShape 1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321" name="AutoShape 2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322" name="AutoShape 3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66675"/>
    <xdr:sp>
      <xdr:nvSpPr>
        <xdr:cNvPr id="1323" name="AutoShape 4"/>
        <xdr:cNvSpPr>
          <a:spLocks noChangeAspect="1"/>
        </xdr:cNvSpPr>
      </xdr:nvSpPr>
      <xdr:spPr>
        <a:xfrm>
          <a:off x="866775" y="41214675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42875"/>
    <xdr:sp>
      <xdr:nvSpPr>
        <xdr:cNvPr id="1324" name="AutoShape 2"/>
        <xdr:cNvSpPr>
          <a:spLocks noChangeAspect="1"/>
        </xdr:cNvSpPr>
      </xdr:nvSpPr>
      <xdr:spPr>
        <a:xfrm>
          <a:off x="723900" y="41214675"/>
          <a:ext cx="4000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42875"/>
    <xdr:sp>
      <xdr:nvSpPr>
        <xdr:cNvPr id="1325" name="AutoShape 2"/>
        <xdr:cNvSpPr>
          <a:spLocks noChangeAspect="1"/>
        </xdr:cNvSpPr>
      </xdr:nvSpPr>
      <xdr:spPr>
        <a:xfrm>
          <a:off x="723900" y="41214675"/>
          <a:ext cx="4000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326" name="AutoShape 1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327" name="AutoShape 2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328" name="AutoShape 3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66675"/>
    <xdr:sp>
      <xdr:nvSpPr>
        <xdr:cNvPr id="1329" name="AutoShape 4"/>
        <xdr:cNvSpPr>
          <a:spLocks noChangeAspect="1"/>
        </xdr:cNvSpPr>
      </xdr:nvSpPr>
      <xdr:spPr>
        <a:xfrm>
          <a:off x="866775" y="41214675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42875"/>
    <xdr:sp>
      <xdr:nvSpPr>
        <xdr:cNvPr id="1330" name="AutoShape 2"/>
        <xdr:cNvSpPr>
          <a:spLocks noChangeAspect="1"/>
        </xdr:cNvSpPr>
      </xdr:nvSpPr>
      <xdr:spPr>
        <a:xfrm>
          <a:off x="723900" y="41214675"/>
          <a:ext cx="4000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42875"/>
    <xdr:sp>
      <xdr:nvSpPr>
        <xdr:cNvPr id="1331" name="AutoShape 2"/>
        <xdr:cNvSpPr>
          <a:spLocks noChangeAspect="1"/>
        </xdr:cNvSpPr>
      </xdr:nvSpPr>
      <xdr:spPr>
        <a:xfrm>
          <a:off x="723900" y="41214675"/>
          <a:ext cx="4000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32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33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34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35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36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37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38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39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40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41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42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43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44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45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46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00050" cy="152400"/>
    <xdr:sp>
      <xdr:nvSpPr>
        <xdr:cNvPr id="1347" name="AutoShape 2"/>
        <xdr:cNvSpPr>
          <a:spLocks noChangeAspect="1"/>
        </xdr:cNvSpPr>
      </xdr:nvSpPr>
      <xdr:spPr>
        <a:xfrm>
          <a:off x="723900" y="41214675"/>
          <a:ext cx="4000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48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49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35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35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52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53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54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55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56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57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35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35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60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61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62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63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64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65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66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67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68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69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70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71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72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73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74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75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76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77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78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79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380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81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82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83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384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85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86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387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388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89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19075"/>
    <xdr:sp>
      <xdr:nvSpPr>
        <xdr:cNvPr id="1390" name="AutoShape 2"/>
        <xdr:cNvSpPr>
          <a:spLocks noChangeAspect="1"/>
        </xdr:cNvSpPr>
      </xdr:nvSpPr>
      <xdr:spPr>
        <a:xfrm>
          <a:off x="723900" y="412146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391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92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28600"/>
    <xdr:sp>
      <xdr:nvSpPr>
        <xdr:cNvPr id="1393" name="AutoShape 2"/>
        <xdr:cNvSpPr>
          <a:spLocks noChangeAspect="1"/>
        </xdr:cNvSpPr>
      </xdr:nvSpPr>
      <xdr:spPr>
        <a:xfrm>
          <a:off x="723900" y="41214675"/>
          <a:ext cx="4762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47650"/>
    <xdr:sp>
      <xdr:nvSpPr>
        <xdr:cNvPr id="1394" name="AutoShape 2"/>
        <xdr:cNvSpPr>
          <a:spLocks noChangeAspect="1"/>
        </xdr:cNvSpPr>
      </xdr:nvSpPr>
      <xdr:spPr>
        <a:xfrm>
          <a:off x="723900" y="41214675"/>
          <a:ext cx="476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95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96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97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98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399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0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1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2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3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4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5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6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7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8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09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71450"/>
    <xdr:sp>
      <xdr:nvSpPr>
        <xdr:cNvPr id="1410" name="AutoShape 2"/>
        <xdr:cNvSpPr>
          <a:spLocks noChangeAspect="1"/>
        </xdr:cNvSpPr>
      </xdr:nvSpPr>
      <xdr:spPr>
        <a:xfrm>
          <a:off x="723900" y="41214675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411" name="AutoShape 1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412" name="AutoShape 2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413" name="AutoShape 3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66675"/>
    <xdr:sp>
      <xdr:nvSpPr>
        <xdr:cNvPr id="1414" name="AutoShape 4"/>
        <xdr:cNvSpPr>
          <a:spLocks noChangeAspect="1"/>
        </xdr:cNvSpPr>
      </xdr:nvSpPr>
      <xdr:spPr>
        <a:xfrm>
          <a:off x="866775" y="41214675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42875"/>
    <xdr:sp>
      <xdr:nvSpPr>
        <xdr:cNvPr id="1415" name="AutoShape 2"/>
        <xdr:cNvSpPr>
          <a:spLocks noChangeAspect="1"/>
        </xdr:cNvSpPr>
      </xdr:nvSpPr>
      <xdr:spPr>
        <a:xfrm>
          <a:off x="723900" y="41214675"/>
          <a:ext cx="4762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42875"/>
    <xdr:sp>
      <xdr:nvSpPr>
        <xdr:cNvPr id="1416" name="AutoShape 2"/>
        <xdr:cNvSpPr>
          <a:spLocks noChangeAspect="1"/>
        </xdr:cNvSpPr>
      </xdr:nvSpPr>
      <xdr:spPr>
        <a:xfrm>
          <a:off x="723900" y="41214675"/>
          <a:ext cx="4762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417" name="AutoShape 1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418" name="AutoShape 2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85725"/>
    <xdr:sp>
      <xdr:nvSpPr>
        <xdr:cNvPr id="1419" name="AutoShape 3"/>
        <xdr:cNvSpPr>
          <a:spLocks noChangeAspect="1"/>
        </xdr:cNvSpPr>
      </xdr:nvSpPr>
      <xdr:spPr>
        <a:xfrm>
          <a:off x="866775" y="41214675"/>
          <a:ext cx="3810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81000" cy="66675"/>
    <xdr:sp>
      <xdr:nvSpPr>
        <xdr:cNvPr id="1420" name="AutoShape 4"/>
        <xdr:cNvSpPr>
          <a:spLocks noChangeAspect="1"/>
        </xdr:cNvSpPr>
      </xdr:nvSpPr>
      <xdr:spPr>
        <a:xfrm>
          <a:off x="866775" y="41214675"/>
          <a:ext cx="381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42875"/>
    <xdr:sp>
      <xdr:nvSpPr>
        <xdr:cNvPr id="1421" name="AutoShape 2"/>
        <xdr:cNvSpPr>
          <a:spLocks noChangeAspect="1"/>
        </xdr:cNvSpPr>
      </xdr:nvSpPr>
      <xdr:spPr>
        <a:xfrm>
          <a:off x="723900" y="41214675"/>
          <a:ext cx="4762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42875"/>
    <xdr:sp>
      <xdr:nvSpPr>
        <xdr:cNvPr id="1422" name="AutoShape 2"/>
        <xdr:cNvSpPr>
          <a:spLocks noChangeAspect="1"/>
        </xdr:cNvSpPr>
      </xdr:nvSpPr>
      <xdr:spPr>
        <a:xfrm>
          <a:off x="723900" y="41214675"/>
          <a:ext cx="4762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552450"/>
    <xdr:sp>
      <xdr:nvSpPr>
        <xdr:cNvPr id="1423" name="AutoShape 2"/>
        <xdr:cNvSpPr>
          <a:spLocks noChangeAspect="1"/>
        </xdr:cNvSpPr>
      </xdr:nvSpPr>
      <xdr:spPr>
        <a:xfrm>
          <a:off x="723900" y="41214675"/>
          <a:ext cx="4762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552450"/>
    <xdr:sp>
      <xdr:nvSpPr>
        <xdr:cNvPr id="1424" name="AutoShape 2"/>
        <xdr:cNvSpPr>
          <a:spLocks noChangeAspect="1"/>
        </xdr:cNvSpPr>
      </xdr:nvSpPr>
      <xdr:spPr>
        <a:xfrm>
          <a:off x="723900" y="41214675"/>
          <a:ext cx="4762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628650"/>
    <xdr:sp>
      <xdr:nvSpPr>
        <xdr:cNvPr id="1425" name="AutoShape 2"/>
        <xdr:cNvSpPr>
          <a:spLocks noChangeAspect="1"/>
        </xdr:cNvSpPr>
      </xdr:nvSpPr>
      <xdr:spPr>
        <a:xfrm>
          <a:off x="723900" y="41214675"/>
          <a:ext cx="4762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552450"/>
    <xdr:sp>
      <xdr:nvSpPr>
        <xdr:cNvPr id="1426" name="AutoShape 2"/>
        <xdr:cNvSpPr>
          <a:spLocks noChangeAspect="1"/>
        </xdr:cNvSpPr>
      </xdr:nvSpPr>
      <xdr:spPr>
        <a:xfrm>
          <a:off x="723900" y="41214675"/>
          <a:ext cx="4762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552450"/>
    <xdr:sp>
      <xdr:nvSpPr>
        <xdr:cNvPr id="1427" name="AutoShape 2"/>
        <xdr:cNvSpPr>
          <a:spLocks noChangeAspect="1"/>
        </xdr:cNvSpPr>
      </xdr:nvSpPr>
      <xdr:spPr>
        <a:xfrm>
          <a:off x="723900" y="41214675"/>
          <a:ext cx="4762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628650"/>
    <xdr:sp>
      <xdr:nvSpPr>
        <xdr:cNvPr id="1428" name="AutoShape 2"/>
        <xdr:cNvSpPr>
          <a:spLocks noChangeAspect="1"/>
        </xdr:cNvSpPr>
      </xdr:nvSpPr>
      <xdr:spPr>
        <a:xfrm>
          <a:off x="723900" y="41214675"/>
          <a:ext cx="4762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2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30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31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32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3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34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35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3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3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38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39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40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4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42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43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4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4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46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47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48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4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50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51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5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5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54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55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56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5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58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459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6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6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6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63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64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6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6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6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6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6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7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471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7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7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7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47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76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77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78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79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0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1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2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3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4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5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6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7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8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89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90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491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492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493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494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495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496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497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498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499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00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01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02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03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04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05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06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07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08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09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10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11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12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13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14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15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16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17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18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19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20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21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22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23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24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25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26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27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28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29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30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31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32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33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34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35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36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37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38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39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0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1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2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3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4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5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6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7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8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49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50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51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52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53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554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55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56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57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58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59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60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61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62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63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64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65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66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67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68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69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70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71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72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73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74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75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76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77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78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79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80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81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82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83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28600"/>
    <xdr:sp>
      <xdr:nvSpPr>
        <xdr:cNvPr id="1584" name="AutoShape 2"/>
        <xdr:cNvSpPr>
          <a:spLocks noChangeAspect="1"/>
        </xdr:cNvSpPr>
      </xdr:nvSpPr>
      <xdr:spPr>
        <a:xfrm>
          <a:off x="723900" y="41214675"/>
          <a:ext cx="333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85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86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87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88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89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0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1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2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3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4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5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19075"/>
    <xdr:sp>
      <xdr:nvSpPr>
        <xdr:cNvPr id="1596" name="AutoShape 2"/>
        <xdr:cNvSpPr>
          <a:spLocks noChangeAspect="1"/>
        </xdr:cNvSpPr>
      </xdr:nvSpPr>
      <xdr:spPr>
        <a:xfrm>
          <a:off x="723900" y="41214675"/>
          <a:ext cx="3333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7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8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599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247650"/>
    <xdr:sp>
      <xdr:nvSpPr>
        <xdr:cNvPr id="1600" name="AutoShape 2"/>
        <xdr:cNvSpPr>
          <a:spLocks noChangeAspect="1"/>
        </xdr:cNvSpPr>
      </xdr:nvSpPr>
      <xdr:spPr>
        <a:xfrm>
          <a:off x="723900" y="41214675"/>
          <a:ext cx="333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1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2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3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4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5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6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7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8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09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10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11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12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13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14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15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33375" cy="180975"/>
    <xdr:sp>
      <xdr:nvSpPr>
        <xdr:cNvPr id="1616" name="AutoShape 2"/>
        <xdr:cNvSpPr>
          <a:spLocks noChangeAspect="1"/>
        </xdr:cNvSpPr>
      </xdr:nvSpPr>
      <xdr:spPr>
        <a:xfrm>
          <a:off x="723900" y="41214675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1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18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19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20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2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22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23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2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2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26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27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28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2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30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31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3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3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34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35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36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3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38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39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4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4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42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43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44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4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46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0025"/>
    <xdr:sp>
      <xdr:nvSpPr>
        <xdr:cNvPr id="1647" name="AutoShape 2"/>
        <xdr:cNvSpPr>
          <a:spLocks noChangeAspect="1"/>
        </xdr:cNvSpPr>
      </xdr:nvSpPr>
      <xdr:spPr>
        <a:xfrm>
          <a:off x="723900" y="412146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4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49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5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51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52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5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54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55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56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57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58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80975"/>
    <xdr:sp>
      <xdr:nvSpPr>
        <xdr:cNvPr id="1659" name="AutoShape 2"/>
        <xdr:cNvSpPr>
          <a:spLocks noChangeAspect="1"/>
        </xdr:cNvSpPr>
      </xdr:nvSpPr>
      <xdr:spPr>
        <a:xfrm>
          <a:off x="723900" y="412146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60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61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62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209550"/>
    <xdr:sp>
      <xdr:nvSpPr>
        <xdr:cNvPr id="1663" name="AutoShape 2"/>
        <xdr:cNvSpPr>
          <a:spLocks noChangeAspect="1"/>
        </xdr:cNvSpPr>
      </xdr:nvSpPr>
      <xdr:spPr>
        <a:xfrm>
          <a:off x="723900" y="41214675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64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65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66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67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68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69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0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1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2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3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4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5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6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7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8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476250" cy="152400"/>
    <xdr:sp>
      <xdr:nvSpPr>
        <xdr:cNvPr id="1679" name="AutoShape 2"/>
        <xdr:cNvSpPr>
          <a:spLocks noChangeAspect="1"/>
        </xdr:cNvSpPr>
      </xdr:nvSpPr>
      <xdr:spPr>
        <a:xfrm>
          <a:off x="723900" y="41214675"/>
          <a:ext cx="476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1590675</xdr:colOff>
      <xdr:row>226</xdr:row>
      <xdr:rowOff>95250</xdr:rowOff>
    </xdr:from>
    <xdr:to>
      <xdr:col>2</xdr:col>
      <xdr:colOff>1714500</xdr:colOff>
      <xdr:row>227</xdr:row>
      <xdr:rowOff>0</xdr:rowOff>
    </xdr:to>
    <xdr:sp fLocksText="0">
      <xdr:nvSpPr>
        <xdr:cNvPr id="1680" name="Text Box 2"/>
        <xdr:cNvSpPr txBox="1">
          <a:spLocks noChangeArrowheads="1"/>
        </xdr:cNvSpPr>
      </xdr:nvSpPr>
      <xdr:spPr>
        <a:xfrm>
          <a:off x="2457450" y="4357687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227</xdr:row>
      <xdr:rowOff>95250</xdr:rowOff>
    </xdr:from>
    <xdr:to>
      <xdr:col>2</xdr:col>
      <xdr:colOff>1714500</xdr:colOff>
      <xdr:row>228</xdr:row>
      <xdr:rowOff>0</xdr:rowOff>
    </xdr:to>
    <xdr:sp fLocksText="0">
      <xdr:nvSpPr>
        <xdr:cNvPr id="1681" name="Text Box 2"/>
        <xdr:cNvSpPr txBox="1">
          <a:spLocks noChangeArrowheads="1"/>
        </xdr:cNvSpPr>
      </xdr:nvSpPr>
      <xdr:spPr>
        <a:xfrm>
          <a:off x="2457450" y="43738800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227</xdr:row>
      <xdr:rowOff>95250</xdr:rowOff>
    </xdr:from>
    <xdr:to>
      <xdr:col>2</xdr:col>
      <xdr:colOff>1714500</xdr:colOff>
      <xdr:row>228</xdr:row>
      <xdr:rowOff>0</xdr:rowOff>
    </xdr:to>
    <xdr:sp fLocksText="0">
      <xdr:nvSpPr>
        <xdr:cNvPr id="1682" name="Text Box 2"/>
        <xdr:cNvSpPr txBox="1">
          <a:spLocks noChangeArrowheads="1"/>
        </xdr:cNvSpPr>
      </xdr:nvSpPr>
      <xdr:spPr>
        <a:xfrm>
          <a:off x="2457450" y="43738800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83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47650"/>
    <xdr:sp>
      <xdr:nvSpPr>
        <xdr:cNvPr id="1684" name="AutoShape 2"/>
        <xdr:cNvSpPr>
          <a:spLocks noChangeAspect="1"/>
        </xdr:cNvSpPr>
      </xdr:nvSpPr>
      <xdr:spPr>
        <a:xfrm>
          <a:off x="723900" y="41214675"/>
          <a:ext cx="3524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47650"/>
    <xdr:sp>
      <xdr:nvSpPr>
        <xdr:cNvPr id="1685" name="AutoShape 2"/>
        <xdr:cNvSpPr>
          <a:spLocks noChangeAspect="1"/>
        </xdr:cNvSpPr>
      </xdr:nvSpPr>
      <xdr:spPr>
        <a:xfrm>
          <a:off x="723900" y="41214675"/>
          <a:ext cx="3524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86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87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88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47650"/>
    <xdr:sp>
      <xdr:nvSpPr>
        <xdr:cNvPr id="1689" name="AutoShape 2"/>
        <xdr:cNvSpPr>
          <a:spLocks noChangeAspect="1"/>
        </xdr:cNvSpPr>
      </xdr:nvSpPr>
      <xdr:spPr>
        <a:xfrm>
          <a:off x="723900" y="41214675"/>
          <a:ext cx="3524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47650"/>
    <xdr:sp>
      <xdr:nvSpPr>
        <xdr:cNvPr id="1690" name="AutoShape 2"/>
        <xdr:cNvSpPr>
          <a:spLocks noChangeAspect="1"/>
        </xdr:cNvSpPr>
      </xdr:nvSpPr>
      <xdr:spPr>
        <a:xfrm>
          <a:off x="723900" y="41214675"/>
          <a:ext cx="3524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1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2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3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4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5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6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7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8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699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700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701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702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703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704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57175"/>
    <xdr:sp>
      <xdr:nvSpPr>
        <xdr:cNvPr id="1705" name="AutoShape 2"/>
        <xdr:cNvSpPr>
          <a:spLocks noChangeAspect="1"/>
        </xdr:cNvSpPr>
      </xdr:nvSpPr>
      <xdr:spPr>
        <a:xfrm>
          <a:off x="723900" y="41214675"/>
          <a:ext cx="352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06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07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08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09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0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1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2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3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4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5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6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7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8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19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20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381000</xdr:colOff>
      <xdr:row>212</xdr:row>
      <xdr:rowOff>0</xdr:rowOff>
    </xdr:from>
    <xdr:ext cx="352425" cy="209550"/>
    <xdr:sp>
      <xdr:nvSpPr>
        <xdr:cNvPr id="1721" name="AutoShape 2"/>
        <xdr:cNvSpPr>
          <a:spLocks noChangeAspect="1"/>
        </xdr:cNvSpPr>
      </xdr:nvSpPr>
      <xdr:spPr>
        <a:xfrm>
          <a:off x="723900" y="41214675"/>
          <a:ext cx="3524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1590675</xdr:colOff>
      <xdr:row>226</xdr:row>
      <xdr:rowOff>95250</xdr:rowOff>
    </xdr:from>
    <xdr:to>
      <xdr:col>2</xdr:col>
      <xdr:colOff>1714500</xdr:colOff>
      <xdr:row>227</xdr:row>
      <xdr:rowOff>0</xdr:rowOff>
    </xdr:to>
    <xdr:sp fLocksText="0">
      <xdr:nvSpPr>
        <xdr:cNvPr id="1722" name="Text Box 2"/>
        <xdr:cNvSpPr txBox="1">
          <a:spLocks noChangeArrowheads="1"/>
        </xdr:cNvSpPr>
      </xdr:nvSpPr>
      <xdr:spPr>
        <a:xfrm>
          <a:off x="2457450" y="4357687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227</xdr:row>
      <xdr:rowOff>95250</xdr:rowOff>
    </xdr:from>
    <xdr:to>
      <xdr:col>2</xdr:col>
      <xdr:colOff>1714500</xdr:colOff>
      <xdr:row>228</xdr:row>
      <xdr:rowOff>0</xdr:rowOff>
    </xdr:to>
    <xdr:sp fLocksText="0">
      <xdr:nvSpPr>
        <xdr:cNvPr id="1723" name="Text Box 2"/>
        <xdr:cNvSpPr txBox="1">
          <a:spLocks noChangeArrowheads="1"/>
        </xdr:cNvSpPr>
      </xdr:nvSpPr>
      <xdr:spPr>
        <a:xfrm>
          <a:off x="2457450" y="43738800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227</xdr:row>
      <xdr:rowOff>95250</xdr:rowOff>
    </xdr:from>
    <xdr:to>
      <xdr:col>2</xdr:col>
      <xdr:colOff>1714500</xdr:colOff>
      <xdr:row>228</xdr:row>
      <xdr:rowOff>0</xdr:rowOff>
    </xdr:to>
    <xdr:sp fLocksText="0">
      <xdr:nvSpPr>
        <xdr:cNvPr id="1724" name="Text Box 2"/>
        <xdr:cNvSpPr txBox="1">
          <a:spLocks noChangeArrowheads="1"/>
        </xdr:cNvSpPr>
      </xdr:nvSpPr>
      <xdr:spPr>
        <a:xfrm>
          <a:off x="2457450" y="43738800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242</xdr:row>
      <xdr:rowOff>95250</xdr:rowOff>
    </xdr:from>
    <xdr:to>
      <xdr:col>2</xdr:col>
      <xdr:colOff>1714500</xdr:colOff>
      <xdr:row>243</xdr:row>
      <xdr:rowOff>0</xdr:rowOff>
    </xdr:to>
    <xdr:sp fLocksText="0">
      <xdr:nvSpPr>
        <xdr:cNvPr id="1725" name="Text Box 2"/>
        <xdr:cNvSpPr txBox="1">
          <a:spLocks noChangeArrowheads="1"/>
        </xdr:cNvSpPr>
      </xdr:nvSpPr>
      <xdr:spPr>
        <a:xfrm>
          <a:off x="2457450" y="4616767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228</xdr:row>
      <xdr:rowOff>95250</xdr:rowOff>
    </xdr:from>
    <xdr:to>
      <xdr:col>2</xdr:col>
      <xdr:colOff>1714500</xdr:colOff>
      <xdr:row>229</xdr:row>
      <xdr:rowOff>0</xdr:rowOff>
    </xdr:to>
    <xdr:sp fLocksText="0">
      <xdr:nvSpPr>
        <xdr:cNvPr id="1726" name="Text Box 2"/>
        <xdr:cNvSpPr txBox="1">
          <a:spLocks noChangeArrowheads="1"/>
        </xdr:cNvSpPr>
      </xdr:nvSpPr>
      <xdr:spPr>
        <a:xfrm>
          <a:off x="2457450" y="4390072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228</xdr:row>
      <xdr:rowOff>95250</xdr:rowOff>
    </xdr:from>
    <xdr:to>
      <xdr:col>2</xdr:col>
      <xdr:colOff>1714500</xdr:colOff>
      <xdr:row>229</xdr:row>
      <xdr:rowOff>0</xdr:rowOff>
    </xdr:to>
    <xdr:sp fLocksText="0">
      <xdr:nvSpPr>
        <xdr:cNvPr id="1727" name="Text Box 2"/>
        <xdr:cNvSpPr txBox="1">
          <a:spLocks noChangeArrowheads="1"/>
        </xdr:cNvSpPr>
      </xdr:nvSpPr>
      <xdr:spPr>
        <a:xfrm>
          <a:off x="2457450" y="4390072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228</xdr:row>
      <xdr:rowOff>95250</xdr:rowOff>
    </xdr:from>
    <xdr:to>
      <xdr:col>2</xdr:col>
      <xdr:colOff>1714500</xdr:colOff>
      <xdr:row>229</xdr:row>
      <xdr:rowOff>0</xdr:rowOff>
    </xdr:to>
    <xdr:sp fLocksText="0">
      <xdr:nvSpPr>
        <xdr:cNvPr id="1728" name="Text Box 2"/>
        <xdr:cNvSpPr txBox="1">
          <a:spLocks noChangeArrowheads="1"/>
        </xdr:cNvSpPr>
      </xdr:nvSpPr>
      <xdr:spPr>
        <a:xfrm>
          <a:off x="2457450" y="4390072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228</xdr:row>
      <xdr:rowOff>95250</xdr:rowOff>
    </xdr:from>
    <xdr:to>
      <xdr:col>2</xdr:col>
      <xdr:colOff>1714500</xdr:colOff>
      <xdr:row>229</xdr:row>
      <xdr:rowOff>0</xdr:rowOff>
    </xdr:to>
    <xdr:sp fLocksText="0">
      <xdr:nvSpPr>
        <xdr:cNvPr id="1729" name="Text Box 2"/>
        <xdr:cNvSpPr txBox="1">
          <a:spLocks noChangeArrowheads="1"/>
        </xdr:cNvSpPr>
      </xdr:nvSpPr>
      <xdr:spPr>
        <a:xfrm>
          <a:off x="2457450" y="4390072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229</xdr:row>
      <xdr:rowOff>95250</xdr:rowOff>
    </xdr:from>
    <xdr:to>
      <xdr:col>2</xdr:col>
      <xdr:colOff>1714500</xdr:colOff>
      <xdr:row>230</xdr:row>
      <xdr:rowOff>0</xdr:rowOff>
    </xdr:to>
    <xdr:sp fLocksText="0">
      <xdr:nvSpPr>
        <xdr:cNvPr id="1730" name="Text Box 2"/>
        <xdr:cNvSpPr txBox="1">
          <a:spLocks noChangeArrowheads="1"/>
        </xdr:cNvSpPr>
      </xdr:nvSpPr>
      <xdr:spPr>
        <a:xfrm>
          <a:off x="2457450" y="44062650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229</xdr:row>
      <xdr:rowOff>95250</xdr:rowOff>
    </xdr:from>
    <xdr:to>
      <xdr:col>2</xdr:col>
      <xdr:colOff>1714500</xdr:colOff>
      <xdr:row>230</xdr:row>
      <xdr:rowOff>0</xdr:rowOff>
    </xdr:to>
    <xdr:sp fLocksText="0">
      <xdr:nvSpPr>
        <xdr:cNvPr id="1731" name="Text Box 2"/>
        <xdr:cNvSpPr txBox="1">
          <a:spLocks noChangeArrowheads="1"/>
        </xdr:cNvSpPr>
      </xdr:nvSpPr>
      <xdr:spPr>
        <a:xfrm>
          <a:off x="2457450" y="44062650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229</xdr:row>
      <xdr:rowOff>95250</xdr:rowOff>
    </xdr:from>
    <xdr:to>
      <xdr:col>2</xdr:col>
      <xdr:colOff>1714500</xdr:colOff>
      <xdr:row>230</xdr:row>
      <xdr:rowOff>0</xdr:rowOff>
    </xdr:to>
    <xdr:sp fLocksText="0">
      <xdr:nvSpPr>
        <xdr:cNvPr id="1732" name="Text Box 2"/>
        <xdr:cNvSpPr txBox="1">
          <a:spLocks noChangeArrowheads="1"/>
        </xdr:cNvSpPr>
      </xdr:nvSpPr>
      <xdr:spPr>
        <a:xfrm>
          <a:off x="2457450" y="44062650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1590675</xdr:colOff>
      <xdr:row>229</xdr:row>
      <xdr:rowOff>95250</xdr:rowOff>
    </xdr:from>
    <xdr:to>
      <xdr:col>2</xdr:col>
      <xdr:colOff>1714500</xdr:colOff>
      <xdr:row>230</xdr:row>
      <xdr:rowOff>0</xdr:rowOff>
    </xdr:to>
    <xdr:sp fLocksText="0">
      <xdr:nvSpPr>
        <xdr:cNvPr id="1733" name="Text Box 2"/>
        <xdr:cNvSpPr txBox="1">
          <a:spLocks noChangeArrowheads="1"/>
        </xdr:cNvSpPr>
      </xdr:nvSpPr>
      <xdr:spPr>
        <a:xfrm>
          <a:off x="2457450" y="44062650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1"/>
  <sheetViews>
    <sheetView tabSelected="1" zoomScale="120" zoomScaleNormal="120" zoomScaleSheetLayoutView="100" workbookViewId="0" topLeftCell="A1">
      <selection activeCell="F15" sqref="F15"/>
    </sheetView>
  </sheetViews>
  <sheetFormatPr defaultColWidth="11.421875" defaultRowHeight="12.75"/>
  <cols>
    <col min="1" max="1" width="5.140625" style="10" bestFit="1" customWidth="1"/>
    <col min="2" max="2" width="7.8515625" style="34" customWidth="1"/>
    <col min="3" max="3" width="74.57421875" style="11" customWidth="1"/>
    <col min="4" max="4" width="8.7109375" style="12" customWidth="1"/>
    <col min="5" max="5" width="6.00390625" style="13" bestFit="1" customWidth="1"/>
    <col min="6" max="6" width="15.28125" style="12" bestFit="1" customWidth="1"/>
    <col min="7" max="7" width="13.140625" style="12" bestFit="1" customWidth="1"/>
    <col min="8" max="8" width="12.140625" style="33" bestFit="1" customWidth="1"/>
    <col min="9" max="9" width="13.7109375" style="2" customWidth="1"/>
    <col min="10" max="243" width="11.421875" style="2" customWidth="1"/>
    <col min="244" max="244" width="56.28125" style="2" customWidth="1"/>
    <col min="245" max="16384" width="11.421875" style="2" customWidth="1"/>
  </cols>
  <sheetData>
    <row r="1" spans="1:9" s="3" customFormat="1" ht="12.75">
      <c r="A1" s="145" t="s">
        <v>15</v>
      </c>
      <c r="B1" s="145"/>
      <c r="C1" s="145"/>
      <c r="D1" s="145"/>
      <c r="E1" s="145"/>
      <c r="F1" s="145"/>
      <c r="G1" s="145"/>
      <c r="H1" s="145"/>
      <c r="I1" s="14"/>
    </row>
    <row r="2" spans="1:9" s="4" customFormat="1" ht="12.75">
      <c r="A2" s="143" t="s">
        <v>174</v>
      </c>
      <c r="B2" s="143"/>
      <c r="C2" s="143"/>
      <c r="D2" s="143"/>
      <c r="E2" s="143"/>
      <c r="F2" s="143"/>
      <c r="G2" s="143"/>
      <c r="H2" s="143"/>
      <c r="I2" s="10"/>
    </row>
    <row r="3" spans="1:9" s="4" customFormat="1" ht="12.75">
      <c r="A3" s="143" t="s">
        <v>173</v>
      </c>
      <c r="B3" s="143"/>
      <c r="C3" s="143"/>
      <c r="D3" s="143"/>
      <c r="E3" s="143"/>
      <c r="F3" s="143"/>
      <c r="G3" s="143"/>
      <c r="H3" s="143"/>
      <c r="I3" s="10"/>
    </row>
    <row r="4" spans="1:9" s="4" customFormat="1" ht="12.75">
      <c r="A4" s="147" t="s">
        <v>429</v>
      </c>
      <c r="B4" s="147"/>
      <c r="C4" s="147"/>
      <c r="D4" s="147"/>
      <c r="E4" s="147"/>
      <c r="F4" s="147"/>
      <c r="G4" s="147"/>
      <c r="H4" s="147"/>
      <c r="I4" s="10"/>
    </row>
    <row r="5" spans="1:9" s="4" customFormat="1" ht="12.75">
      <c r="A5" s="146" t="s">
        <v>171</v>
      </c>
      <c r="B5" s="146"/>
      <c r="C5" s="146"/>
      <c r="D5" s="146"/>
      <c r="E5" s="146"/>
      <c r="F5" s="146"/>
      <c r="G5" s="146"/>
      <c r="H5" s="146"/>
      <c r="I5" s="10"/>
    </row>
    <row r="6" spans="1:9" s="4" customFormat="1" ht="12.75">
      <c r="A6" s="144" t="s">
        <v>172</v>
      </c>
      <c r="B6" s="144"/>
      <c r="C6" s="144"/>
      <c r="D6" s="144"/>
      <c r="E6" s="144"/>
      <c r="F6" s="144"/>
      <c r="G6" s="144"/>
      <c r="H6" s="144"/>
      <c r="I6" s="10"/>
    </row>
    <row r="7" spans="1:9" s="5" customFormat="1" ht="13.5" thickBot="1">
      <c r="A7" s="143" t="s">
        <v>178</v>
      </c>
      <c r="B7" s="143"/>
      <c r="C7" s="143"/>
      <c r="D7" s="143"/>
      <c r="E7" s="143"/>
      <c r="F7" s="143"/>
      <c r="G7" s="143"/>
      <c r="H7" s="143"/>
      <c r="I7" s="15"/>
    </row>
    <row r="8" spans="1:9" s="6" customFormat="1" ht="12.75">
      <c r="A8" s="152" t="s">
        <v>16</v>
      </c>
      <c r="B8" s="156"/>
      <c r="C8" s="158" t="s">
        <v>17</v>
      </c>
      <c r="D8" s="148" t="s">
        <v>39</v>
      </c>
      <c r="E8" s="150" t="s">
        <v>40</v>
      </c>
      <c r="F8" s="148" t="s">
        <v>18</v>
      </c>
      <c r="G8" s="148"/>
      <c r="H8" s="154" t="s">
        <v>19</v>
      </c>
      <c r="I8" s="16"/>
    </row>
    <row r="9" spans="1:9" s="7" customFormat="1" ht="13.5" thickBot="1">
      <c r="A9" s="153"/>
      <c r="B9" s="157"/>
      <c r="C9" s="159"/>
      <c r="D9" s="149"/>
      <c r="E9" s="151"/>
      <c r="F9" s="36" t="s">
        <v>20</v>
      </c>
      <c r="G9" s="36" t="s">
        <v>21</v>
      </c>
      <c r="H9" s="155"/>
      <c r="I9" s="17"/>
    </row>
    <row r="10" spans="1:9" s="7" customFormat="1" ht="25.5">
      <c r="A10" s="37" t="s">
        <v>22</v>
      </c>
      <c r="B10" s="38"/>
      <c r="C10" s="39" t="s">
        <v>180</v>
      </c>
      <c r="D10" s="40"/>
      <c r="E10" s="41"/>
      <c r="F10" s="40"/>
      <c r="G10" s="40"/>
      <c r="H10" s="42"/>
      <c r="I10" s="17"/>
    </row>
    <row r="11" spans="1:9" s="7" customFormat="1" ht="12.75" customHeight="1">
      <c r="A11" s="43"/>
      <c r="B11" s="44" t="s">
        <v>25</v>
      </c>
      <c r="C11" s="45" t="s">
        <v>41</v>
      </c>
      <c r="D11" s="46"/>
      <c r="E11" s="47"/>
      <c r="F11" s="46"/>
      <c r="G11" s="46"/>
      <c r="H11" s="48"/>
      <c r="I11" s="17"/>
    </row>
    <row r="12" spans="1:9" s="7" customFormat="1" ht="12.75" customHeight="1">
      <c r="A12" s="49"/>
      <c r="B12" s="50">
        <v>1</v>
      </c>
      <c r="C12" s="51" t="s">
        <v>42</v>
      </c>
      <c r="D12" s="52"/>
      <c r="E12" s="53"/>
      <c r="F12" s="52"/>
      <c r="G12" s="52"/>
      <c r="H12" s="54"/>
      <c r="I12" s="17"/>
    </row>
    <row r="13" spans="1:9" s="7" customFormat="1" ht="12.75" customHeight="1">
      <c r="A13" s="55"/>
      <c r="B13" s="56" t="s">
        <v>14</v>
      </c>
      <c r="C13" s="57" t="s">
        <v>175</v>
      </c>
      <c r="D13" s="58">
        <v>3</v>
      </c>
      <c r="E13" s="59" t="s">
        <v>43</v>
      </c>
      <c r="F13" s="138"/>
      <c r="G13" s="138"/>
      <c r="H13" s="60">
        <f>SUM(F13,G13)*D13</f>
        <v>0</v>
      </c>
      <c r="I13" s="17"/>
    </row>
    <row r="14" spans="1:14" s="7" customFormat="1" ht="12.75" customHeight="1">
      <c r="A14" s="49"/>
      <c r="B14" s="56" t="s">
        <v>28</v>
      </c>
      <c r="C14" s="61" t="s">
        <v>78</v>
      </c>
      <c r="D14" s="52"/>
      <c r="E14" s="53"/>
      <c r="F14" s="52"/>
      <c r="G14" s="52"/>
      <c r="H14" s="60"/>
      <c r="I14" s="17"/>
      <c r="J14" s="19"/>
      <c r="K14" s="20"/>
      <c r="L14" s="19"/>
      <c r="M14" s="21"/>
      <c r="N14" s="21"/>
    </row>
    <row r="15" spans="1:9" s="7" customFormat="1" ht="12.75">
      <c r="A15" s="49"/>
      <c r="B15" s="62" t="s">
        <v>181</v>
      </c>
      <c r="C15" s="61" t="s">
        <v>412</v>
      </c>
      <c r="D15" s="52">
        <v>25</v>
      </c>
      <c r="E15" s="53" t="s">
        <v>23</v>
      </c>
      <c r="F15" s="139"/>
      <c r="G15" s="139"/>
      <c r="H15" s="60">
        <f>SUM(F15,G15)*D15</f>
        <v>0</v>
      </c>
      <c r="I15" s="17"/>
    </row>
    <row r="16" spans="1:9" s="7" customFormat="1" ht="25.5">
      <c r="A16" s="49"/>
      <c r="B16" s="56" t="s">
        <v>29</v>
      </c>
      <c r="C16" s="57" t="s">
        <v>182</v>
      </c>
      <c r="D16" s="52">
        <v>1</v>
      </c>
      <c r="E16" s="59" t="s">
        <v>43</v>
      </c>
      <c r="F16" s="58" t="s">
        <v>32</v>
      </c>
      <c r="G16" s="138"/>
      <c r="H16" s="60">
        <f>SUM(F16,G16)*D16</f>
        <v>0</v>
      </c>
      <c r="I16" s="17"/>
    </row>
    <row r="17" spans="1:9" s="7" customFormat="1" ht="38.25">
      <c r="A17" s="55"/>
      <c r="B17" s="56" t="s">
        <v>134</v>
      </c>
      <c r="C17" s="57" t="s">
        <v>413</v>
      </c>
      <c r="D17" s="58">
        <v>130</v>
      </c>
      <c r="E17" s="59" t="s">
        <v>23</v>
      </c>
      <c r="F17" s="58" t="s">
        <v>32</v>
      </c>
      <c r="G17" s="138"/>
      <c r="H17" s="60">
        <f>SUM(F17,G17)*D17</f>
        <v>0</v>
      </c>
      <c r="I17" s="17"/>
    </row>
    <row r="18" spans="1:9" s="22" customFormat="1" ht="12.75" customHeight="1">
      <c r="A18" s="49"/>
      <c r="B18" s="50">
        <v>2</v>
      </c>
      <c r="C18" s="51" t="s">
        <v>44</v>
      </c>
      <c r="D18" s="52"/>
      <c r="E18" s="53"/>
      <c r="F18" s="52"/>
      <c r="G18" s="52"/>
      <c r="H18" s="60"/>
      <c r="I18" s="17"/>
    </row>
    <row r="19" spans="1:9" s="7" customFormat="1" ht="12.75" customHeight="1">
      <c r="A19" s="49"/>
      <c r="B19" s="63" t="s">
        <v>27</v>
      </c>
      <c r="C19" s="61" t="s">
        <v>45</v>
      </c>
      <c r="D19" s="52"/>
      <c r="E19" s="53"/>
      <c r="F19" s="52"/>
      <c r="G19" s="52"/>
      <c r="H19" s="60"/>
      <c r="I19" s="17"/>
    </row>
    <row r="20" spans="1:9" s="7" customFormat="1" ht="12.75" customHeight="1">
      <c r="A20" s="55"/>
      <c r="B20" s="63" t="s">
        <v>46</v>
      </c>
      <c r="C20" s="64" t="s">
        <v>83</v>
      </c>
      <c r="D20" s="52">
        <v>70</v>
      </c>
      <c r="E20" s="53" t="s">
        <v>23</v>
      </c>
      <c r="F20" s="52" t="s">
        <v>32</v>
      </c>
      <c r="G20" s="139"/>
      <c r="H20" s="60">
        <f aca="true" t="shared" si="0" ref="H20:H37">SUM(F20,G20)*D20</f>
        <v>0</v>
      </c>
      <c r="I20" s="17"/>
    </row>
    <row r="21" spans="1:9" s="7" customFormat="1" ht="12.75" customHeight="1">
      <c r="A21" s="49"/>
      <c r="B21" s="63" t="s">
        <v>47</v>
      </c>
      <c r="C21" s="61" t="s">
        <v>95</v>
      </c>
      <c r="D21" s="52">
        <v>95</v>
      </c>
      <c r="E21" s="53" t="s">
        <v>23</v>
      </c>
      <c r="F21" s="52" t="s">
        <v>32</v>
      </c>
      <c r="G21" s="139"/>
      <c r="H21" s="60">
        <f t="shared" si="0"/>
        <v>0</v>
      </c>
      <c r="I21" s="17"/>
    </row>
    <row r="22" spans="1:9" s="7" customFormat="1" ht="12.75">
      <c r="A22" s="49"/>
      <c r="B22" s="63" t="s">
        <v>48</v>
      </c>
      <c r="C22" s="61" t="s">
        <v>96</v>
      </c>
      <c r="D22" s="52">
        <v>33</v>
      </c>
      <c r="E22" s="53" t="s">
        <v>26</v>
      </c>
      <c r="F22" s="52" t="s">
        <v>32</v>
      </c>
      <c r="G22" s="139"/>
      <c r="H22" s="60">
        <f t="shared" si="0"/>
        <v>0</v>
      </c>
      <c r="I22" s="17"/>
    </row>
    <row r="23" spans="1:9" s="22" customFormat="1" ht="12.75" customHeight="1">
      <c r="A23" s="49"/>
      <c r="B23" s="63" t="s">
        <v>135</v>
      </c>
      <c r="C23" s="61" t="s">
        <v>97</v>
      </c>
      <c r="D23" s="52">
        <v>90</v>
      </c>
      <c r="E23" s="53" t="s">
        <v>23</v>
      </c>
      <c r="F23" s="52" t="s">
        <v>32</v>
      </c>
      <c r="G23" s="139"/>
      <c r="H23" s="60">
        <f t="shared" si="0"/>
        <v>0</v>
      </c>
      <c r="I23" s="17"/>
    </row>
    <row r="24" spans="1:9" s="7" customFormat="1" ht="12.75" customHeight="1">
      <c r="A24" s="65"/>
      <c r="B24" s="63" t="s">
        <v>136</v>
      </c>
      <c r="C24" s="57" t="s">
        <v>98</v>
      </c>
      <c r="D24" s="52">
        <v>33</v>
      </c>
      <c r="E24" s="59" t="s">
        <v>23</v>
      </c>
      <c r="F24" s="58" t="s">
        <v>32</v>
      </c>
      <c r="G24" s="139"/>
      <c r="H24" s="60">
        <f t="shared" si="0"/>
        <v>0</v>
      </c>
      <c r="I24" s="17"/>
    </row>
    <row r="25" spans="1:9" s="7" customFormat="1" ht="12.75" customHeight="1">
      <c r="A25" s="49"/>
      <c r="B25" s="63" t="s">
        <v>137</v>
      </c>
      <c r="C25" s="61" t="s">
        <v>99</v>
      </c>
      <c r="D25" s="52">
        <v>3.55</v>
      </c>
      <c r="E25" s="53" t="s">
        <v>26</v>
      </c>
      <c r="F25" s="52" t="s">
        <v>32</v>
      </c>
      <c r="G25" s="139"/>
      <c r="H25" s="60">
        <f t="shared" si="0"/>
        <v>0</v>
      </c>
      <c r="I25" s="17"/>
    </row>
    <row r="26" spans="1:9" s="7" customFormat="1" ht="12.75" customHeight="1">
      <c r="A26" s="49"/>
      <c r="B26" s="63" t="s">
        <v>76</v>
      </c>
      <c r="C26" s="61" t="s">
        <v>100</v>
      </c>
      <c r="D26" s="52">
        <v>60</v>
      </c>
      <c r="E26" s="53" t="s">
        <v>26</v>
      </c>
      <c r="F26" s="52" t="s">
        <v>32</v>
      </c>
      <c r="G26" s="139"/>
      <c r="H26" s="60">
        <f t="shared" si="0"/>
        <v>0</v>
      </c>
      <c r="I26" s="17"/>
    </row>
    <row r="27" spans="1:9" s="27" customFormat="1" ht="12.75">
      <c r="A27" s="49"/>
      <c r="B27" s="63" t="s">
        <v>138</v>
      </c>
      <c r="C27" s="66" t="s">
        <v>101</v>
      </c>
      <c r="D27" s="52">
        <v>55</v>
      </c>
      <c r="E27" s="53" t="s">
        <v>23</v>
      </c>
      <c r="F27" s="52" t="s">
        <v>32</v>
      </c>
      <c r="G27" s="139"/>
      <c r="H27" s="60">
        <f t="shared" si="0"/>
        <v>0</v>
      </c>
      <c r="I27" s="17"/>
    </row>
    <row r="28" spans="1:9" s="22" customFormat="1" ht="12.75" customHeight="1">
      <c r="A28" s="49"/>
      <c r="B28" s="63" t="s">
        <v>30</v>
      </c>
      <c r="C28" s="61" t="s">
        <v>66</v>
      </c>
      <c r="D28" s="52"/>
      <c r="E28" s="53"/>
      <c r="F28" s="67"/>
      <c r="G28" s="52"/>
      <c r="H28" s="60"/>
      <c r="I28" s="17"/>
    </row>
    <row r="29" spans="1:9" s="22" customFormat="1" ht="12.75">
      <c r="A29" s="49"/>
      <c r="B29" s="63" t="s">
        <v>49</v>
      </c>
      <c r="C29" s="61" t="s">
        <v>183</v>
      </c>
      <c r="D29" s="52">
        <v>10</v>
      </c>
      <c r="E29" s="53" t="s">
        <v>23</v>
      </c>
      <c r="F29" s="52" t="s">
        <v>32</v>
      </c>
      <c r="G29" s="139"/>
      <c r="H29" s="60">
        <f t="shared" si="0"/>
        <v>0</v>
      </c>
      <c r="I29" s="28"/>
    </row>
    <row r="30" spans="1:9" s="7" customFormat="1" ht="12.75" customHeight="1">
      <c r="A30" s="49"/>
      <c r="B30" s="63" t="s">
        <v>139</v>
      </c>
      <c r="C30" s="64" t="s">
        <v>102</v>
      </c>
      <c r="D30" s="52">
        <v>2</v>
      </c>
      <c r="E30" s="53" t="s">
        <v>23</v>
      </c>
      <c r="F30" s="52" t="s">
        <v>32</v>
      </c>
      <c r="G30" s="139"/>
      <c r="H30" s="60">
        <f t="shared" si="0"/>
        <v>0</v>
      </c>
      <c r="I30" s="17"/>
    </row>
    <row r="31" spans="1:9" s="7" customFormat="1" ht="12.75">
      <c r="A31" s="49"/>
      <c r="B31" s="63" t="s">
        <v>140</v>
      </c>
      <c r="C31" s="64" t="s">
        <v>103</v>
      </c>
      <c r="D31" s="52">
        <v>3</v>
      </c>
      <c r="E31" s="53" t="s">
        <v>24</v>
      </c>
      <c r="F31" s="52" t="s">
        <v>32</v>
      </c>
      <c r="G31" s="139"/>
      <c r="H31" s="60">
        <f t="shared" si="0"/>
        <v>0</v>
      </c>
      <c r="I31" s="17"/>
    </row>
    <row r="32" spans="1:9" s="24" customFormat="1" ht="12.75" customHeight="1">
      <c r="A32" s="55"/>
      <c r="B32" s="63" t="s">
        <v>50</v>
      </c>
      <c r="C32" s="64" t="s">
        <v>111</v>
      </c>
      <c r="D32" s="52">
        <v>10</v>
      </c>
      <c r="E32" s="53" t="s">
        <v>23</v>
      </c>
      <c r="F32" s="52" t="s">
        <v>32</v>
      </c>
      <c r="G32" s="139"/>
      <c r="H32" s="60">
        <f t="shared" si="0"/>
        <v>0</v>
      </c>
      <c r="I32" s="17"/>
    </row>
    <row r="33" spans="1:9" s="22" customFormat="1" ht="12.75" customHeight="1">
      <c r="A33" s="49"/>
      <c r="B33" s="63" t="s">
        <v>51</v>
      </c>
      <c r="C33" s="61" t="s">
        <v>104</v>
      </c>
      <c r="D33" s="52">
        <v>3</v>
      </c>
      <c r="E33" s="53" t="s">
        <v>43</v>
      </c>
      <c r="F33" s="67" t="s">
        <v>59</v>
      </c>
      <c r="G33" s="139"/>
      <c r="H33" s="60">
        <f t="shared" si="0"/>
        <v>0</v>
      </c>
      <c r="I33" s="17"/>
    </row>
    <row r="34" spans="1:9" s="7" customFormat="1" ht="12.75" customHeight="1">
      <c r="A34" s="49"/>
      <c r="B34" s="63" t="s">
        <v>141</v>
      </c>
      <c r="C34" s="64" t="s">
        <v>84</v>
      </c>
      <c r="D34" s="52">
        <v>2</v>
      </c>
      <c r="E34" s="53" t="s">
        <v>24</v>
      </c>
      <c r="F34" s="52" t="s">
        <v>32</v>
      </c>
      <c r="G34" s="139"/>
      <c r="H34" s="60">
        <f t="shared" si="0"/>
        <v>0</v>
      </c>
      <c r="I34" s="17"/>
    </row>
    <row r="35" spans="1:9" s="7" customFormat="1" ht="12.75" customHeight="1">
      <c r="A35" s="49"/>
      <c r="B35" s="63" t="s">
        <v>142</v>
      </c>
      <c r="C35" s="61" t="s">
        <v>4</v>
      </c>
      <c r="D35" s="52">
        <v>1</v>
      </c>
      <c r="E35" s="53" t="s">
        <v>43</v>
      </c>
      <c r="F35" s="52" t="s">
        <v>32</v>
      </c>
      <c r="G35" s="139"/>
      <c r="H35" s="60">
        <f t="shared" si="0"/>
        <v>0</v>
      </c>
      <c r="I35" s="17"/>
    </row>
    <row r="36" spans="1:9" s="7" customFormat="1" ht="12.75" customHeight="1">
      <c r="A36" s="65"/>
      <c r="B36" s="63" t="s">
        <v>143</v>
      </c>
      <c r="C36" s="57" t="s">
        <v>105</v>
      </c>
      <c r="D36" s="52">
        <v>2</v>
      </c>
      <c r="E36" s="59" t="s">
        <v>43</v>
      </c>
      <c r="F36" s="58" t="s">
        <v>32</v>
      </c>
      <c r="G36" s="138"/>
      <c r="H36" s="60">
        <f t="shared" si="0"/>
        <v>0</v>
      </c>
      <c r="I36" s="17"/>
    </row>
    <row r="37" spans="1:9" s="7" customFormat="1" ht="12.75" customHeight="1">
      <c r="A37" s="65"/>
      <c r="B37" s="63" t="s">
        <v>176</v>
      </c>
      <c r="C37" s="57" t="s">
        <v>184</v>
      </c>
      <c r="D37" s="52">
        <v>2</v>
      </c>
      <c r="E37" s="59" t="s">
        <v>43</v>
      </c>
      <c r="F37" s="58" t="s">
        <v>32</v>
      </c>
      <c r="G37" s="138"/>
      <c r="H37" s="60">
        <f t="shared" si="0"/>
        <v>0</v>
      </c>
      <c r="I37" s="17"/>
    </row>
    <row r="38" spans="1:9" s="7" customFormat="1" ht="12.75" customHeight="1">
      <c r="A38" s="49"/>
      <c r="B38" s="63" t="s">
        <v>33</v>
      </c>
      <c r="C38" s="61" t="s">
        <v>70</v>
      </c>
      <c r="D38" s="52"/>
      <c r="E38" s="53"/>
      <c r="F38" s="52"/>
      <c r="G38" s="52"/>
      <c r="H38" s="60"/>
      <c r="I38" s="17"/>
    </row>
    <row r="39" spans="1:9" s="7" customFormat="1" ht="38.25">
      <c r="A39" s="49"/>
      <c r="B39" s="63" t="s">
        <v>144</v>
      </c>
      <c r="C39" s="61" t="s">
        <v>185</v>
      </c>
      <c r="D39" s="52">
        <v>1</v>
      </c>
      <c r="E39" s="53" t="s">
        <v>43</v>
      </c>
      <c r="F39" s="140"/>
      <c r="G39" s="139"/>
      <c r="H39" s="60">
        <f>SUM(F39,G39)*D39</f>
        <v>0</v>
      </c>
      <c r="I39" s="17"/>
    </row>
    <row r="40" spans="1:9" s="27" customFormat="1" ht="38.25">
      <c r="A40" s="49"/>
      <c r="B40" s="63" t="s">
        <v>67</v>
      </c>
      <c r="C40" s="61" t="s">
        <v>374</v>
      </c>
      <c r="D40" s="52">
        <v>60</v>
      </c>
      <c r="E40" s="53" t="s">
        <v>35</v>
      </c>
      <c r="F40" s="67" t="s">
        <v>32</v>
      </c>
      <c r="G40" s="139"/>
      <c r="H40" s="60">
        <f>SUM(F40,G40)*D40</f>
        <v>0</v>
      </c>
      <c r="I40" s="17"/>
    </row>
    <row r="41" spans="1:9" s="27" customFormat="1" ht="12.75" customHeight="1">
      <c r="A41" s="49"/>
      <c r="B41" s="63" t="s">
        <v>80</v>
      </c>
      <c r="C41" s="61" t="s">
        <v>179</v>
      </c>
      <c r="D41" s="52">
        <v>30</v>
      </c>
      <c r="E41" s="53" t="s">
        <v>35</v>
      </c>
      <c r="F41" s="67" t="s">
        <v>32</v>
      </c>
      <c r="G41" s="139"/>
      <c r="H41" s="60">
        <f>SUM(F41,G41)*D41</f>
        <v>0</v>
      </c>
      <c r="I41" s="17"/>
    </row>
    <row r="42" spans="1:9" s="24" customFormat="1" ht="12.75" customHeight="1">
      <c r="A42" s="49"/>
      <c r="B42" s="50">
        <v>3</v>
      </c>
      <c r="C42" s="51" t="s">
        <v>85</v>
      </c>
      <c r="D42" s="52"/>
      <c r="E42" s="53"/>
      <c r="F42" s="52"/>
      <c r="G42" s="52"/>
      <c r="H42" s="60"/>
      <c r="I42" s="17"/>
    </row>
    <row r="43" spans="1:9" s="24" customFormat="1" ht="12.75" customHeight="1">
      <c r="A43" s="49"/>
      <c r="B43" s="63" t="s">
        <v>145</v>
      </c>
      <c r="C43" s="61" t="s">
        <v>427</v>
      </c>
      <c r="D43" s="52">
        <v>32</v>
      </c>
      <c r="E43" s="53" t="s">
        <v>35</v>
      </c>
      <c r="F43" s="139"/>
      <c r="G43" s="139"/>
      <c r="H43" s="60">
        <f>SUM(F43,G43)*D43</f>
        <v>0</v>
      </c>
      <c r="I43" s="17"/>
    </row>
    <row r="44" spans="1:9" s="24" customFormat="1" ht="12.75" customHeight="1">
      <c r="A44" s="49"/>
      <c r="B44" s="63" t="s">
        <v>146</v>
      </c>
      <c r="C44" s="66" t="s">
        <v>106</v>
      </c>
      <c r="D44" s="68">
        <v>104</v>
      </c>
      <c r="E44" s="69" t="s">
        <v>23</v>
      </c>
      <c r="F44" s="141"/>
      <c r="G44" s="141"/>
      <c r="H44" s="60">
        <f>SUM(F44,G44)*D44</f>
        <v>0</v>
      </c>
      <c r="I44" s="17"/>
    </row>
    <row r="45" spans="1:9" s="24" customFormat="1" ht="12.75" customHeight="1">
      <c r="A45" s="49"/>
      <c r="B45" s="70">
        <v>4</v>
      </c>
      <c r="C45" s="51" t="s">
        <v>86</v>
      </c>
      <c r="D45" s="71"/>
      <c r="E45" s="72" t="s">
        <v>31</v>
      </c>
      <c r="F45" s="73"/>
      <c r="G45" s="73"/>
      <c r="H45" s="74"/>
      <c r="I45" s="17"/>
    </row>
    <row r="46" spans="1:9" s="24" customFormat="1" ht="25.5">
      <c r="A46" s="49"/>
      <c r="B46" s="75" t="s">
        <v>147</v>
      </c>
      <c r="C46" s="61" t="s">
        <v>186</v>
      </c>
      <c r="D46" s="71">
        <v>130</v>
      </c>
      <c r="E46" s="72" t="s">
        <v>23</v>
      </c>
      <c r="F46" s="139"/>
      <c r="G46" s="139"/>
      <c r="H46" s="74">
        <f>SUM(F46,G46)*D46</f>
        <v>0</v>
      </c>
      <c r="I46" s="17"/>
    </row>
    <row r="47" spans="1:9" s="24" customFormat="1" ht="12.75">
      <c r="A47" s="49"/>
      <c r="B47" s="75" t="s">
        <v>81</v>
      </c>
      <c r="C47" s="66" t="s">
        <v>428</v>
      </c>
      <c r="D47" s="71">
        <v>130</v>
      </c>
      <c r="E47" s="72" t="s">
        <v>23</v>
      </c>
      <c r="F47" s="139"/>
      <c r="G47" s="139"/>
      <c r="H47" s="74">
        <f>SUM(F47,G47)*D47</f>
        <v>0</v>
      </c>
      <c r="I47" s="17"/>
    </row>
    <row r="48" spans="1:9" s="24" customFormat="1" ht="25.5">
      <c r="A48" s="49"/>
      <c r="B48" s="75" t="s">
        <v>82</v>
      </c>
      <c r="C48" s="66" t="s">
        <v>187</v>
      </c>
      <c r="D48" s="71">
        <v>130</v>
      </c>
      <c r="E48" s="72" t="s">
        <v>26</v>
      </c>
      <c r="F48" s="139"/>
      <c r="G48" s="139"/>
      <c r="H48" s="74">
        <f>SUM(F48,G48)*D48</f>
        <v>0</v>
      </c>
      <c r="I48" s="17"/>
    </row>
    <row r="49" spans="1:9" s="7" customFormat="1" ht="12.75" customHeight="1">
      <c r="A49" s="49"/>
      <c r="B49" s="50">
        <v>5</v>
      </c>
      <c r="C49" s="51" t="s">
        <v>63</v>
      </c>
      <c r="D49" s="52"/>
      <c r="E49" s="53"/>
      <c r="F49" s="52"/>
      <c r="G49" s="52"/>
      <c r="H49" s="74"/>
      <c r="I49" s="17"/>
    </row>
    <row r="50" spans="1:9" s="22" customFormat="1" ht="12.75">
      <c r="A50" s="55"/>
      <c r="B50" s="63" t="s">
        <v>148</v>
      </c>
      <c r="C50" s="61" t="s">
        <v>74</v>
      </c>
      <c r="D50" s="58">
        <v>120</v>
      </c>
      <c r="E50" s="59" t="s">
        <v>23</v>
      </c>
      <c r="F50" s="138"/>
      <c r="G50" s="138"/>
      <c r="H50" s="60">
        <f>SUM(F50,G50)*D50</f>
        <v>0</v>
      </c>
      <c r="I50" s="17"/>
    </row>
    <row r="51" spans="1:9" s="7" customFormat="1" ht="12.75" customHeight="1">
      <c r="A51" s="55"/>
      <c r="B51" s="76">
        <v>6</v>
      </c>
      <c r="C51" s="77" t="s">
        <v>1</v>
      </c>
      <c r="D51" s="52"/>
      <c r="E51" s="53"/>
      <c r="F51" s="52"/>
      <c r="G51" s="52"/>
      <c r="H51" s="60"/>
      <c r="I51" s="17"/>
    </row>
    <row r="52" spans="1:9" s="7" customFormat="1" ht="28.5" customHeight="1">
      <c r="A52" s="55"/>
      <c r="B52" s="56" t="s">
        <v>37</v>
      </c>
      <c r="C52" s="57" t="s">
        <v>425</v>
      </c>
      <c r="D52" s="52">
        <v>140</v>
      </c>
      <c r="E52" s="53" t="s">
        <v>23</v>
      </c>
      <c r="F52" s="139"/>
      <c r="G52" s="139"/>
      <c r="H52" s="74">
        <f>SUM(F52,G52)*D52</f>
        <v>0</v>
      </c>
      <c r="I52" s="17"/>
    </row>
    <row r="53" spans="1:9" s="22" customFormat="1" ht="12.75" customHeight="1">
      <c r="A53" s="49"/>
      <c r="B53" s="56" t="s">
        <v>65</v>
      </c>
      <c r="C53" s="61" t="s">
        <v>426</v>
      </c>
      <c r="D53" s="52">
        <v>20</v>
      </c>
      <c r="E53" s="53" t="s">
        <v>23</v>
      </c>
      <c r="F53" s="139"/>
      <c r="G53" s="139"/>
      <c r="H53" s="74">
        <f>SUM(F53,G53)*D53</f>
        <v>0</v>
      </c>
      <c r="I53" s="17"/>
    </row>
    <row r="54" spans="1:9" s="22" customFormat="1" ht="12.75" customHeight="1">
      <c r="A54" s="49"/>
      <c r="B54" s="56" t="s">
        <v>177</v>
      </c>
      <c r="C54" s="61" t="s">
        <v>2</v>
      </c>
      <c r="D54" s="52">
        <v>11</v>
      </c>
      <c r="E54" s="53" t="s">
        <v>26</v>
      </c>
      <c r="F54" s="139"/>
      <c r="G54" s="139"/>
      <c r="H54" s="74">
        <f>SUM(F54,G54)*D54</f>
        <v>0</v>
      </c>
      <c r="I54" s="17"/>
    </row>
    <row r="55" spans="1:9" s="6" customFormat="1" ht="12.75" customHeight="1">
      <c r="A55" s="49"/>
      <c r="B55" s="50">
        <v>7</v>
      </c>
      <c r="C55" s="51" t="s">
        <v>52</v>
      </c>
      <c r="D55" s="52"/>
      <c r="E55" s="53"/>
      <c r="F55" s="52"/>
      <c r="G55" s="52"/>
      <c r="H55" s="60"/>
      <c r="I55" s="17"/>
    </row>
    <row r="56" spans="1:9" s="8" customFormat="1" ht="12.75" customHeight="1">
      <c r="A56" s="49"/>
      <c r="B56" s="63" t="s">
        <v>149</v>
      </c>
      <c r="C56" s="61" t="s">
        <v>53</v>
      </c>
      <c r="D56" s="52"/>
      <c r="E56" s="53"/>
      <c r="F56" s="52"/>
      <c r="G56" s="52"/>
      <c r="H56" s="60"/>
      <c r="I56" s="17"/>
    </row>
    <row r="57" spans="1:9" s="22" customFormat="1" ht="12.75" customHeight="1">
      <c r="A57" s="49"/>
      <c r="B57" s="63" t="s">
        <v>87</v>
      </c>
      <c r="C57" s="64" t="s">
        <v>188</v>
      </c>
      <c r="D57" s="52">
        <v>160</v>
      </c>
      <c r="E57" s="72" t="s">
        <v>23</v>
      </c>
      <c r="F57" s="139"/>
      <c r="G57" s="139"/>
      <c r="H57" s="60">
        <f>SUM(F57,G57)*D57</f>
        <v>0</v>
      </c>
      <c r="I57" s="17"/>
    </row>
    <row r="58" spans="1:9" s="22" customFormat="1" ht="12.75" customHeight="1">
      <c r="A58" s="49"/>
      <c r="B58" s="63" t="s">
        <v>88</v>
      </c>
      <c r="C58" s="64" t="s">
        <v>189</v>
      </c>
      <c r="D58" s="52">
        <v>32</v>
      </c>
      <c r="E58" s="72" t="s">
        <v>26</v>
      </c>
      <c r="F58" s="139"/>
      <c r="G58" s="139"/>
      <c r="H58" s="60">
        <f>SUM(F58,G58)*D58</f>
        <v>0</v>
      </c>
      <c r="I58" s="17"/>
    </row>
    <row r="59" spans="1:9" s="22" customFormat="1" ht="28.5" customHeight="1">
      <c r="A59" s="49"/>
      <c r="B59" s="63" t="s">
        <v>169</v>
      </c>
      <c r="C59" s="57" t="s">
        <v>168</v>
      </c>
      <c r="D59" s="52">
        <v>2</v>
      </c>
      <c r="E59" s="72" t="s">
        <v>24</v>
      </c>
      <c r="F59" s="139"/>
      <c r="G59" s="139"/>
      <c r="H59" s="60">
        <f>SUM(F59,G59)*D59</f>
        <v>0</v>
      </c>
      <c r="I59" s="17"/>
    </row>
    <row r="60" spans="1:9" s="25" customFormat="1" ht="12.75" customHeight="1">
      <c r="A60" s="55"/>
      <c r="B60" s="56" t="s">
        <v>150</v>
      </c>
      <c r="C60" s="78" t="s">
        <v>94</v>
      </c>
      <c r="D60" s="52"/>
      <c r="E60" s="53"/>
      <c r="F60" s="52"/>
      <c r="G60" s="52"/>
      <c r="H60" s="74"/>
      <c r="I60" s="17"/>
    </row>
    <row r="61" spans="1:9" s="9" customFormat="1" ht="12.75" customHeight="1">
      <c r="A61" s="49"/>
      <c r="B61" s="56" t="s">
        <v>151</v>
      </c>
      <c r="C61" s="64" t="s">
        <v>107</v>
      </c>
      <c r="D61" s="52">
        <v>5</v>
      </c>
      <c r="E61" s="53" t="s">
        <v>26</v>
      </c>
      <c r="F61" s="139"/>
      <c r="G61" s="139"/>
      <c r="H61" s="74">
        <f>SUM(F61,G61)*D61</f>
        <v>0</v>
      </c>
      <c r="I61" s="17"/>
    </row>
    <row r="62" spans="1:9" s="9" customFormat="1" ht="12.75" customHeight="1">
      <c r="A62" s="49"/>
      <c r="B62" s="56" t="s">
        <v>196</v>
      </c>
      <c r="C62" s="64" t="s">
        <v>190</v>
      </c>
      <c r="D62" s="52">
        <v>10</v>
      </c>
      <c r="E62" s="53" t="s">
        <v>26</v>
      </c>
      <c r="F62" s="139"/>
      <c r="G62" s="139"/>
      <c r="H62" s="74">
        <f>SUM(F62,G62)*D62</f>
        <v>0</v>
      </c>
      <c r="I62" s="17"/>
    </row>
    <row r="63" spans="1:9" s="4" customFormat="1" ht="12.75" customHeight="1">
      <c r="A63" s="49"/>
      <c r="B63" s="50">
        <v>8</v>
      </c>
      <c r="C63" s="51" t="s">
        <v>54</v>
      </c>
      <c r="D63" s="52"/>
      <c r="E63" s="53"/>
      <c r="F63" s="52"/>
      <c r="G63" s="52"/>
      <c r="H63" s="60"/>
      <c r="I63" s="17"/>
    </row>
    <row r="64" spans="1:9" s="1" customFormat="1" ht="12.75">
      <c r="A64" s="49"/>
      <c r="B64" s="63" t="s">
        <v>152</v>
      </c>
      <c r="C64" s="61" t="s">
        <v>55</v>
      </c>
      <c r="D64" s="52">
        <v>95</v>
      </c>
      <c r="E64" s="53" t="s">
        <v>23</v>
      </c>
      <c r="F64" s="139"/>
      <c r="G64" s="139"/>
      <c r="H64" s="60">
        <f aca="true" t="shared" si="1" ref="H64:H72">SUM(F64,G64)*D64</f>
        <v>0</v>
      </c>
      <c r="I64" s="17"/>
    </row>
    <row r="65" spans="1:9" s="4" customFormat="1" ht="12.75">
      <c r="A65" s="49"/>
      <c r="B65" s="63" t="s">
        <v>89</v>
      </c>
      <c r="C65" s="61" t="s">
        <v>56</v>
      </c>
      <c r="D65" s="52">
        <v>95</v>
      </c>
      <c r="E65" s="72" t="s">
        <v>23</v>
      </c>
      <c r="F65" s="139"/>
      <c r="G65" s="139"/>
      <c r="H65" s="60">
        <f t="shared" si="1"/>
        <v>0</v>
      </c>
      <c r="I65" s="17"/>
    </row>
    <row r="66" spans="1:9" s="25" customFormat="1" ht="12.75">
      <c r="A66" s="49"/>
      <c r="B66" s="63" t="s">
        <v>7</v>
      </c>
      <c r="C66" s="61" t="s">
        <v>57</v>
      </c>
      <c r="D66" s="52">
        <v>95</v>
      </c>
      <c r="E66" s="53" t="s">
        <v>23</v>
      </c>
      <c r="F66" s="139"/>
      <c r="G66" s="139"/>
      <c r="H66" s="60">
        <f t="shared" si="1"/>
        <v>0</v>
      </c>
      <c r="I66" s="17"/>
    </row>
    <row r="67" spans="1:9" s="25" customFormat="1" ht="25.5">
      <c r="A67" s="49"/>
      <c r="B67" s="63" t="s">
        <v>90</v>
      </c>
      <c r="C67" s="79" t="s">
        <v>191</v>
      </c>
      <c r="D67" s="52">
        <v>130</v>
      </c>
      <c r="E67" s="53" t="s">
        <v>23</v>
      </c>
      <c r="F67" s="139"/>
      <c r="G67" s="139"/>
      <c r="H67" s="60">
        <f t="shared" si="1"/>
        <v>0</v>
      </c>
      <c r="I67" s="17"/>
    </row>
    <row r="68" spans="1:9" s="25" customFormat="1" ht="25.5">
      <c r="A68" s="49"/>
      <c r="B68" s="63" t="s">
        <v>75</v>
      </c>
      <c r="C68" s="32" t="s">
        <v>108</v>
      </c>
      <c r="D68" s="52">
        <v>185</v>
      </c>
      <c r="E68" s="53" t="s">
        <v>23</v>
      </c>
      <c r="F68" s="139"/>
      <c r="G68" s="139"/>
      <c r="H68" s="60">
        <f t="shared" si="1"/>
        <v>0</v>
      </c>
      <c r="I68" s="17"/>
    </row>
    <row r="69" spans="1:9" s="25" customFormat="1" ht="25.5">
      <c r="A69" s="49"/>
      <c r="B69" s="63" t="s">
        <v>153</v>
      </c>
      <c r="C69" s="32" t="s">
        <v>424</v>
      </c>
      <c r="D69" s="52">
        <v>10</v>
      </c>
      <c r="E69" s="53" t="s">
        <v>23</v>
      </c>
      <c r="F69" s="139"/>
      <c r="G69" s="139"/>
      <c r="H69" s="74">
        <f t="shared" si="1"/>
        <v>0</v>
      </c>
      <c r="I69" s="17"/>
    </row>
    <row r="70" spans="1:9" s="4" customFormat="1" ht="12.75" customHeight="1">
      <c r="A70" s="49"/>
      <c r="B70" s="63" t="s">
        <v>154</v>
      </c>
      <c r="C70" s="80" t="s">
        <v>422</v>
      </c>
      <c r="D70" s="52">
        <v>190</v>
      </c>
      <c r="E70" s="72" t="s">
        <v>23</v>
      </c>
      <c r="F70" s="139"/>
      <c r="G70" s="139"/>
      <c r="H70" s="60">
        <f t="shared" si="1"/>
        <v>0</v>
      </c>
      <c r="I70" s="17"/>
    </row>
    <row r="71" spans="1:9" s="4" customFormat="1" ht="25.5">
      <c r="A71" s="49"/>
      <c r="B71" s="63" t="s">
        <v>155</v>
      </c>
      <c r="C71" s="80" t="s">
        <v>423</v>
      </c>
      <c r="D71" s="52">
        <v>60</v>
      </c>
      <c r="E71" s="72" t="s">
        <v>23</v>
      </c>
      <c r="F71" s="139"/>
      <c r="G71" s="139"/>
      <c r="H71" s="60">
        <f t="shared" si="1"/>
        <v>0</v>
      </c>
      <c r="I71" s="17"/>
    </row>
    <row r="72" spans="1:9" s="4" customFormat="1" ht="12.75" customHeight="1">
      <c r="A72" s="49"/>
      <c r="B72" s="63" t="s">
        <v>156</v>
      </c>
      <c r="C72" s="64" t="s">
        <v>131</v>
      </c>
      <c r="D72" s="52">
        <v>132</v>
      </c>
      <c r="E72" s="72" t="s">
        <v>26</v>
      </c>
      <c r="F72" s="139"/>
      <c r="G72" s="139"/>
      <c r="H72" s="60">
        <f t="shared" si="1"/>
        <v>0</v>
      </c>
      <c r="I72" s="17"/>
    </row>
    <row r="73" spans="1:9" s="9" customFormat="1" ht="12.75" customHeight="1">
      <c r="A73" s="49"/>
      <c r="B73" s="50">
        <v>9</v>
      </c>
      <c r="C73" s="51" t="s">
        <v>58</v>
      </c>
      <c r="D73" s="52"/>
      <c r="E73" s="72"/>
      <c r="F73" s="52"/>
      <c r="G73" s="52"/>
      <c r="H73" s="60"/>
      <c r="I73" s="17"/>
    </row>
    <row r="74" spans="1:9" s="4" customFormat="1" ht="12.75" customHeight="1">
      <c r="A74" s="49"/>
      <c r="B74" s="63" t="s">
        <v>38</v>
      </c>
      <c r="C74" s="81" t="s">
        <v>68</v>
      </c>
      <c r="D74" s="52"/>
      <c r="E74" s="72"/>
      <c r="F74" s="52"/>
      <c r="G74" s="52"/>
      <c r="H74" s="60"/>
      <c r="I74" s="17"/>
    </row>
    <row r="75" spans="1:9" s="8" customFormat="1" ht="12.75" customHeight="1">
      <c r="A75" s="49"/>
      <c r="B75" s="63" t="s">
        <v>91</v>
      </c>
      <c r="C75" s="64" t="s">
        <v>192</v>
      </c>
      <c r="D75" s="52">
        <v>2</v>
      </c>
      <c r="E75" s="53" t="s">
        <v>24</v>
      </c>
      <c r="F75" s="139"/>
      <c r="G75" s="139"/>
      <c r="H75" s="54">
        <f>SUM(F75,G75)*D75</f>
        <v>0</v>
      </c>
      <c r="I75" s="17"/>
    </row>
    <row r="76" spans="1:9" s="8" customFormat="1" ht="12.75" customHeight="1">
      <c r="A76" s="49"/>
      <c r="B76" s="63" t="s">
        <v>92</v>
      </c>
      <c r="C76" s="64" t="s">
        <v>73</v>
      </c>
      <c r="D76" s="52">
        <v>1</v>
      </c>
      <c r="E76" s="53" t="s">
        <v>24</v>
      </c>
      <c r="F76" s="139"/>
      <c r="G76" s="139"/>
      <c r="H76" s="54">
        <f>SUM(F76,G76)*D76</f>
        <v>0</v>
      </c>
      <c r="I76" s="17"/>
    </row>
    <row r="77" spans="1:9" s="8" customFormat="1" ht="25.5">
      <c r="A77" s="49"/>
      <c r="B77" s="63" t="s">
        <v>5</v>
      </c>
      <c r="C77" s="64" t="s">
        <v>193</v>
      </c>
      <c r="D77" s="52">
        <v>2</v>
      </c>
      <c r="E77" s="53" t="s">
        <v>24</v>
      </c>
      <c r="F77" s="139"/>
      <c r="G77" s="139"/>
      <c r="H77" s="54">
        <f>SUM(F77,G77)*D77</f>
        <v>0</v>
      </c>
      <c r="I77" s="17"/>
    </row>
    <row r="78" spans="1:9" s="8" customFormat="1" ht="12.75" customHeight="1">
      <c r="A78" s="49"/>
      <c r="B78" s="63" t="s">
        <v>157</v>
      </c>
      <c r="C78" s="64" t="s">
        <v>109</v>
      </c>
      <c r="D78" s="52">
        <v>1</v>
      </c>
      <c r="E78" s="53" t="s">
        <v>24</v>
      </c>
      <c r="F78" s="139"/>
      <c r="G78" s="139"/>
      <c r="H78" s="54">
        <f>SUM(F78,G78)*D78</f>
        <v>0</v>
      </c>
      <c r="I78" s="17"/>
    </row>
    <row r="79" spans="1:9" s="4" customFormat="1" ht="12.75" customHeight="1">
      <c r="A79" s="49"/>
      <c r="B79" s="50">
        <v>10</v>
      </c>
      <c r="C79" s="51" t="s">
        <v>60</v>
      </c>
      <c r="D79" s="52"/>
      <c r="E79" s="72"/>
      <c r="F79" s="52"/>
      <c r="G79" s="52"/>
      <c r="H79" s="60"/>
      <c r="I79" s="17"/>
    </row>
    <row r="80" spans="1:9" s="4" customFormat="1" ht="12.75" customHeight="1">
      <c r="A80" s="49"/>
      <c r="B80" s="63" t="s">
        <v>71</v>
      </c>
      <c r="C80" s="61" t="s">
        <v>69</v>
      </c>
      <c r="D80" s="52"/>
      <c r="E80" s="53"/>
      <c r="F80" s="52"/>
      <c r="G80" s="52"/>
      <c r="H80" s="60"/>
      <c r="I80" s="17"/>
    </row>
    <row r="81" spans="1:9" s="9" customFormat="1" ht="12.75" customHeight="1">
      <c r="A81" s="49"/>
      <c r="B81" s="63" t="s">
        <v>72</v>
      </c>
      <c r="C81" s="81" t="s">
        <v>110</v>
      </c>
      <c r="D81" s="52">
        <v>6</v>
      </c>
      <c r="E81" s="53" t="s">
        <v>24</v>
      </c>
      <c r="F81" s="139"/>
      <c r="G81" s="139"/>
      <c r="H81" s="60">
        <f>SUM(F81,G81)*D81</f>
        <v>0</v>
      </c>
      <c r="I81" s="17"/>
    </row>
    <row r="82" spans="1:9" s="23" customFormat="1" ht="12.75" customHeight="1">
      <c r="A82" s="49"/>
      <c r="B82" s="50">
        <v>11</v>
      </c>
      <c r="C82" s="51" t="s">
        <v>36</v>
      </c>
      <c r="D82" s="52"/>
      <c r="E82" s="53"/>
      <c r="F82" s="68"/>
      <c r="G82" s="68"/>
      <c r="H82" s="60"/>
      <c r="I82" s="17"/>
    </row>
    <row r="83" spans="1:9" s="9" customFormat="1" ht="12.75" customHeight="1">
      <c r="A83" s="49"/>
      <c r="B83" s="63" t="s">
        <v>158</v>
      </c>
      <c r="C83" s="81" t="s">
        <v>112</v>
      </c>
      <c r="D83" s="52">
        <v>100</v>
      </c>
      <c r="E83" s="53" t="s">
        <v>23</v>
      </c>
      <c r="F83" s="139"/>
      <c r="G83" s="139"/>
      <c r="H83" s="60">
        <f>SUM(F83,G83)*D83</f>
        <v>0</v>
      </c>
      <c r="I83" s="17"/>
    </row>
    <row r="84" spans="1:9" s="9" customFormat="1" ht="25.5">
      <c r="A84" s="49"/>
      <c r="B84" s="63" t="s">
        <v>0</v>
      </c>
      <c r="C84" s="81" t="s">
        <v>194</v>
      </c>
      <c r="D84" s="52">
        <v>140</v>
      </c>
      <c r="E84" s="53" t="s">
        <v>23</v>
      </c>
      <c r="F84" s="139"/>
      <c r="G84" s="139"/>
      <c r="H84" s="60">
        <f>SUM(F84,G84)*D84</f>
        <v>0</v>
      </c>
      <c r="I84" s="17"/>
    </row>
    <row r="85" spans="1:9" s="23" customFormat="1" ht="12.75" customHeight="1">
      <c r="A85" s="82"/>
      <c r="B85" s="63" t="s">
        <v>159</v>
      </c>
      <c r="C85" s="83" t="s">
        <v>113</v>
      </c>
      <c r="D85" s="52">
        <v>10</v>
      </c>
      <c r="E85" s="53" t="s">
        <v>23</v>
      </c>
      <c r="F85" s="141"/>
      <c r="G85" s="141"/>
      <c r="H85" s="60">
        <f>SUM(F85,G85)*D85</f>
        <v>0</v>
      </c>
      <c r="I85" s="17"/>
    </row>
    <row r="86" spans="1:9" s="4" customFormat="1" ht="12.75" customHeight="1">
      <c r="A86" s="82"/>
      <c r="B86" s="63" t="s">
        <v>93</v>
      </c>
      <c r="C86" s="83" t="s">
        <v>114</v>
      </c>
      <c r="D86" s="52">
        <v>35</v>
      </c>
      <c r="E86" s="72" t="s">
        <v>23</v>
      </c>
      <c r="F86" s="139"/>
      <c r="G86" s="139"/>
      <c r="H86" s="60">
        <f>SUM(F86,G86)*D86</f>
        <v>0</v>
      </c>
      <c r="I86" s="17"/>
    </row>
    <row r="87" spans="1:9" s="23" customFormat="1" ht="12.75">
      <c r="A87" s="82"/>
      <c r="B87" s="76">
        <v>12</v>
      </c>
      <c r="C87" s="51" t="s">
        <v>61</v>
      </c>
      <c r="D87" s="52"/>
      <c r="E87" s="53"/>
      <c r="F87" s="52"/>
      <c r="G87" s="52"/>
      <c r="H87" s="60"/>
      <c r="I87" s="17"/>
    </row>
    <row r="88" spans="1:9" s="4" customFormat="1" ht="12.75" customHeight="1">
      <c r="A88" s="55"/>
      <c r="B88" s="56" t="s">
        <v>375</v>
      </c>
      <c r="C88" s="61" t="s">
        <v>195</v>
      </c>
      <c r="D88" s="58">
        <v>150</v>
      </c>
      <c r="E88" s="59" t="s">
        <v>23</v>
      </c>
      <c r="F88" s="138"/>
      <c r="G88" s="138"/>
      <c r="H88" s="60">
        <f>SUM(F88,G88)*D88</f>
        <v>0</v>
      </c>
      <c r="I88" s="17"/>
    </row>
    <row r="89" spans="1:9" s="9" customFormat="1" ht="12.75">
      <c r="A89" s="49"/>
      <c r="B89" s="56" t="s">
        <v>376</v>
      </c>
      <c r="C89" s="61" t="s">
        <v>62</v>
      </c>
      <c r="D89" s="52">
        <v>150</v>
      </c>
      <c r="E89" s="53" t="s">
        <v>23</v>
      </c>
      <c r="F89" s="141"/>
      <c r="G89" s="139"/>
      <c r="H89" s="60">
        <f>SUM(F89,G89)*D89</f>
        <v>0</v>
      </c>
      <c r="I89" s="17"/>
    </row>
    <row r="90" spans="1:9" s="9" customFormat="1" ht="12.75" customHeight="1">
      <c r="A90" s="49"/>
      <c r="B90" s="50">
        <v>13</v>
      </c>
      <c r="C90" s="77" t="s">
        <v>34</v>
      </c>
      <c r="D90" s="52"/>
      <c r="E90" s="53"/>
      <c r="F90" s="84"/>
      <c r="G90" s="84"/>
      <c r="H90" s="74"/>
      <c r="I90" s="18"/>
    </row>
    <row r="91" spans="1:9" s="9" customFormat="1" ht="12.75" customHeight="1">
      <c r="A91" s="49"/>
      <c r="B91" s="63" t="s">
        <v>160</v>
      </c>
      <c r="C91" s="64" t="s">
        <v>164</v>
      </c>
      <c r="D91" s="52"/>
      <c r="E91" s="53"/>
      <c r="F91" s="52"/>
      <c r="G91" s="52"/>
      <c r="H91" s="74"/>
      <c r="I91" s="18"/>
    </row>
    <row r="92" spans="1:9" s="9" customFormat="1" ht="12.75" customHeight="1">
      <c r="A92" s="55"/>
      <c r="B92" s="63" t="s">
        <v>377</v>
      </c>
      <c r="C92" s="78" t="s">
        <v>8</v>
      </c>
      <c r="D92" s="58">
        <v>1</v>
      </c>
      <c r="E92" s="59" t="s">
        <v>24</v>
      </c>
      <c r="F92" s="138"/>
      <c r="G92" s="138"/>
      <c r="H92" s="60">
        <f aca="true" t="shared" si="2" ref="H92:H103">SUM(F92,G92)*D92</f>
        <v>0</v>
      </c>
      <c r="I92" s="18"/>
    </row>
    <row r="93" spans="1:9" s="9" customFormat="1" ht="12.75" customHeight="1">
      <c r="A93" s="55"/>
      <c r="B93" s="63" t="s">
        <v>378</v>
      </c>
      <c r="C93" s="78" t="s">
        <v>122</v>
      </c>
      <c r="D93" s="58">
        <v>1</v>
      </c>
      <c r="E93" s="59" t="s">
        <v>24</v>
      </c>
      <c r="F93" s="138"/>
      <c r="G93" s="138"/>
      <c r="H93" s="60">
        <f t="shared" si="2"/>
        <v>0</v>
      </c>
      <c r="I93" s="18"/>
    </row>
    <row r="94" spans="1:9" s="9" customFormat="1" ht="12.75">
      <c r="A94" s="55"/>
      <c r="B94" s="63" t="s">
        <v>379</v>
      </c>
      <c r="C94" s="78" t="s">
        <v>9</v>
      </c>
      <c r="D94" s="58">
        <v>1</v>
      </c>
      <c r="E94" s="59" t="s">
        <v>24</v>
      </c>
      <c r="F94" s="138"/>
      <c r="G94" s="138"/>
      <c r="H94" s="60">
        <f t="shared" si="2"/>
        <v>0</v>
      </c>
      <c r="I94" s="18"/>
    </row>
    <row r="95" spans="1:9" s="9" customFormat="1" ht="12.75">
      <c r="A95" s="55"/>
      <c r="B95" s="63" t="s">
        <v>380</v>
      </c>
      <c r="C95" s="78" t="s">
        <v>10</v>
      </c>
      <c r="D95" s="58">
        <v>1</v>
      </c>
      <c r="E95" s="59" t="s">
        <v>24</v>
      </c>
      <c r="F95" s="138"/>
      <c r="G95" s="138"/>
      <c r="H95" s="60">
        <f t="shared" si="2"/>
        <v>0</v>
      </c>
      <c r="I95" s="18"/>
    </row>
    <row r="96" spans="1:9" s="9" customFormat="1" ht="12.75" customHeight="1">
      <c r="A96" s="55"/>
      <c r="B96" s="63" t="s">
        <v>381</v>
      </c>
      <c r="C96" s="78" t="s">
        <v>116</v>
      </c>
      <c r="D96" s="58">
        <v>1</v>
      </c>
      <c r="E96" s="59" t="s">
        <v>24</v>
      </c>
      <c r="F96" s="138"/>
      <c r="G96" s="138"/>
      <c r="H96" s="60">
        <f t="shared" si="2"/>
        <v>0</v>
      </c>
      <c r="I96" s="18"/>
    </row>
    <row r="97" spans="1:9" s="9" customFormat="1" ht="12.75" customHeight="1">
      <c r="A97" s="55"/>
      <c r="B97" s="63" t="s">
        <v>382</v>
      </c>
      <c r="C97" s="78" t="s">
        <v>117</v>
      </c>
      <c r="D97" s="58">
        <v>1</v>
      </c>
      <c r="E97" s="59" t="s">
        <v>24</v>
      </c>
      <c r="F97" s="138"/>
      <c r="G97" s="138"/>
      <c r="H97" s="60">
        <f t="shared" si="2"/>
        <v>0</v>
      </c>
      <c r="I97" s="18"/>
    </row>
    <row r="98" spans="1:9" s="26" customFormat="1" ht="12.75">
      <c r="A98" s="55"/>
      <c r="B98" s="63" t="s">
        <v>383</v>
      </c>
      <c r="C98" s="78" t="s">
        <v>11</v>
      </c>
      <c r="D98" s="58">
        <v>1</v>
      </c>
      <c r="E98" s="59" t="s">
        <v>24</v>
      </c>
      <c r="F98" s="138"/>
      <c r="G98" s="138"/>
      <c r="H98" s="60">
        <f t="shared" si="2"/>
        <v>0</v>
      </c>
      <c r="I98" s="18"/>
    </row>
    <row r="99" spans="1:9" s="26" customFormat="1" ht="12.75" customHeight="1">
      <c r="A99" s="55"/>
      <c r="B99" s="63" t="s">
        <v>384</v>
      </c>
      <c r="C99" s="78" t="s">
        <v>12</v>
      </c>
      <c r="D99" s="58">
        <v>1</v>
      </c>
      <c r="E99" s="59" t="s">
        <v>24</v>
      </c>
      <c r="F99" s="138"/>
      <c r="G99" s="138"/>
      <c r="H99" s="60">
        <f t="shared" si="2"/>
        <v>0</v>
      </c>
      <c r="I99" s="18"/>
    </row>
    <row r="100" spans="1:9" s="26" customFormat="1" ht="12.75">
      <c r="A100" s="55"/>
      <c r="B100" s="63" t="s">
        <v>385</v>
      </c>
      <c r="C100" s="78" t="s">
        <v>118</v>
      </c>
      <c r="D100" s="58">
        <v>1</v>
      </c>
      <c r="E100" s="59" t="s">
        <v>24</v>
      </c>
      <c r="F100" s="138"/>
      <c r="G100" s="138"/>
      <c r="H100" s="60">
        <f t="shared" si="2"/>
        <v>0</v>
      </c>
      <c r="I100" s="18"/>
    </row>
    <row r="101" spans="1:9" s="26" customFormat="1" ht="12.75" customHeight="1">
      <c r="A101" s="55"/>
      <c r="B101" s="63" t="s">
        <v>386</v>
      </c>
      <c r="C101" s="78" t="s">
        <v>119</v>
      </c>
      <c r="D101" s="58">
        <v>1</v>
      </c>
      <c r="E101" s="59" t="s">
        <v>24</v>
      </c>
      <c r="F101" s="138"/>
      <c r="G101" s="138"/>
      <c r="H101" s="60">
        <f t="shared" si="2"/>
        <v>0</v>
      </c>
      <c r="I101" s="18"/>
    </row>
    <row r="102" spans="1:9" s="9" customFormat="1" ht="12.75" customHeight="1">
      <c r="A102" s="49"/>
      <c r="B102" s="63" t="s">
        <v>161</v>
      </c>
      <c r="C102" s="85" t="s">
        <v>162</v>
      </c>
      <c r="D102" s="52">
        <v>16</v>
      </c>
      <c r="E102" s="53" t="s">
        <v>24</v>
      </c>
      <c r="F102" s="139"/>
      <c r="G102" s="139"/>
      <c r="H102" s="60">
        <f t="shared" si="2"/>
        <v>0</v>
      </c>
      <c r="I102" s="18"/>
    </row>
    <row r="103" spans="1:9" s="9" customFormat="1" ht="12.75">
      <c r="A103" s="49"/>
      <c r="B103" s="63" t="s">
        <v>387</v>
      </c>
      <c r="C103" s="85" t="s">
        <v>163</v>
      </c>
      <c r="D103" s="52">
        <v>8</v>
      </c>
      <c r="E103" s="53" t="s">
        <v>24</v>
      </c>
      <c r="F103" s="139"/>
      <c r="G103" s="139"/>
      <c r="H103" s="60">
        <f t="shared" si="2"/>
        <v>0</v>
      </c>
      <c r="I103" s="18"/>
    </row>
    <row r="104" spans="1:9" s="9" customFormat="1" ht="12.75" customHeight="1">
      <c r="A104" s="49"/>
      <c r="B104" s="50">
        <v>14</v>
      </c>
      <c r="C104" s="86" t="s">
        <v>64</v>
      </c>
      <c r="D104" s="52"/>
      <c r="E104" s="53"/>
      <c r="F104" s="52"/>
      <c r="G104" s="52"/>
      <c r="H104" s="60"/>
      <c r="I104" s="29"/>
    </row>
    <row r="105" spans="1:9" s="9" customFormat="1" ht="12.75" customHeight="1">
      <c r="A105" s="49"/>
      <c r="B105" s="63" t="s">
        <v>197</v>
      </c>
      <c r="C105" s="64" t="s">
        <v>202</v>
      </c>
      <c r="D105" s="52">
        <v>1</v>
      </c>
      <c r="E105" s="53" t="s">
        <v>24</v>
      </c>
      <c r="F105" s="139"/>
      <c r="G105" s="139"/>
      <c r="H105" s="60">
        <f>SUM(F105,G105)*D105</f>
        <v>0</v>
      </c>
      <c r="I105" s="29"/>
    </row>
    <row r="106" spans="1:9" s="9" customFormat="1" ht="12.75" customHeight="1">
      <c r="A106" s="49"/>
      <c r="B106" s="63" t="s">
        <v>388</v>
      </c>
      <c r="C106" s="64" t="s">
        <v>203</v>
      </c>
      <c r="D106" s="52">
        <v>1</v>
      </c>
      <c r="E106" s="53" t="s">
        <v>24</v>
      </c>
      <c r="F106" s="139"/>
      <c r="G106" s="139"/>
      <c r="H106" s="60">
        <f>SUM(F106,G106)*D106</f>
        <v>0</v>
      </c>
      <c r="I106" s="29"/>
    </row>
    <row r="107" spans="1:9" s="30" customFormat="1" ht="12.75" customHeight="1">
      <c r="A107" s="49"/>
      <c r="B107" s="63" t="s">
        <v>389</v>
      </c>
      <c r="C107" s="64" t="s">
        <v>121</v>
      </c>
      <c r="D107" s="52">
        <v>2</v>
      </c>
      <c r="E107" s="53" t="s">
        <v>24</v>
      </c>
      <c r="F107" s="139"/>
      <c r="G107" s="139"/>
      <c r="H107" s="60">
        <f>SUM(F107,G107)*D107</f>
        <v>0</v>
      </c>
      <c r="I107" s="29"/>
    </row>
    <row r="108" spans="1:9" s="30" customFormat="1" ht="12.75" customHeight="1">
      <c r="A108" s="49"/>
      <c r="B108" s="63" t="s">
        <v>390</v>
      </c>
      <c r="C108" s="64" t="s">
        <v>120</v>
      </c>
      <c r="D108" s="52">
        <v>1</v>
      </c>
      <c r="E108" s="53" t="s">
        <v>24</v>
      </c>
      <c r="F108" s="139"/>
      <c r="G108" s="139"/>
      <c r="H108" s="60">
        <f>SUM(F108,G108)*D108</f>
        <v>0</v>
      </c>
      <c r="I108" s="29"/>
    </row>
    <row r="109" spans="1:9" s="9" customFormat="1" ht="12.75" customHeight="1">
      <c r="A109" s="49"/>
      <c r="B109" s="50">
        <v>15</v>
      </c>
      <c r="C109" s="86" t="s">
        <v>127</v>
      </c>
      <c r="D109" s="52"/>
      <c r="E109" s="53"/>
      <c r="F109" s="52"/>
      <c r="G109" s="52"/>
      <c r="H109" s="60"/>
      <c r="I109" s="29"/>
    </row>
    <row r="110" spans="1:9" s="9" customFormat="1" ht="12.75" customHeight="1">
      <c r="A110" s="49"/>
      <c r="B110" s="63" t="s">
        <v>198</v>
      </c>
      <c r="C110" s="64" t="s">
        <v>419</v>
      </c>
      <c r="D110" s="52">
        <v>5</v>
      </c>
      <c r="E110" s="53" t="s">
        <v>24</v>
      </c>
      <c r="F110" s="139"/>
      <c r="G110" s="139"/>
      <c r="H110" s="60">
        <f aca="true" t="shared" si="3" ref="H110:H123">SUM(F110,G110)*D110</f>
        <v>0</v>
      </c>
      <c r="I110" s="29"/>
    </row>
    <row r="111" spans="1:9" s="9" customFormat="1" ht="12.75" customHeight="1">
      <c r="A111" s="49"/>
      <c r="B111" s="63" t="s">
        <v>391</v>
      </c>
      <c r="C111" s="64" t="s">
        <v>420</v>
      </c>
      <c r="D111" s="52">
        <v>2</v>
      </c>
      <c r="E111" s="53" t="s">
        <v>24</v>
      </c>
      <c r="F111" s="139"/>
      <c r="G111" s="139"/>
      <c r="H111" s="60">
        <f t="shared" si="3"/>
        <v>0</v>
      </c>
      <c r="I111" s="29"/>
    </row>
    <row r="112" spans="1:9" s="9" customFormat="1" ht="12.75" customHeight="1">
      <c r="A112" s="49"/>
      <c r="B112" s="63" t="s">
        <v>392</v>
      </c>
      <c r="C112" s="64" t="s">
        <v>421</v>
      </c>
      <c r="D112" s="52">
        <v>1</v>
      </c>
      <c r="E112" s="53" t="s">
        <v>24</v>
      </c>
      <c r="F112" s="139"/>
      <c r="G112" s="139"/>
      <c r="H112" s="60">
        <f t="shared" si="3"/>
        <v>0</v>
      </c>
      <c r="I112" s="29"/>
    </row>
    <row r="113" spans="1:9" s="30" customFormat="1" ht="12.75" customHeight="1">
      <c r="A113" s="49"/>
      <c r="B113" s="63" t="s">
        <v>393</v>
      </c>
      <c r="C113" s="64" t="s">
        <v>206</v>
      </c>
      <c r="D113" s="52">
        <v>16</v>
      </c>
      <c r="E113" s="53" t="s">
        <v>24</v>
      </c>
      <c r="F113" s="139"/>
      <c r="G113" s="139"/>
      <c r="H113" s="60">
        <f t="shared" si="3"/>
        <v>0</v>
      </c>
      <c r="I113" s="29"/>
    </row>
    <row r="114" spans="1:9" s="30" customFormat="1" ht="12.75" customHeight="1">
      <c r="A114" s="49"/>
      <c r="B114" s="63" t="s">
        <v>394</v>
      </c>
      <c r="C114" s="64" t="s">
        <v>418</v>
      </c>
      <c r="D114" s="52">
        <v>2</v>
      </c>
      <c r="E114" s="53" t="s">
        <v>24</v>
      </c>
      <c r="F114" s="139"/>
      <c r="G114" s="139"/>
      <c r="H114" s="60">
        <f t="shared" si="3"/>
        <v>0</v>
      </c>
      <c r="I114" s="29"/>
    </row>
    <row r="115" spans="1:9" s="30" customFormat="1" ht="12.75" customHeight="1">
      <c r="A115" s="49"/>
      <c r="B115" s="63" t="s">
        <v>395</v>
      </c>
      <c r="C115" s="66" t="s">
        <v>129</v>
      </c>
      <c r="D115" s="52">
        <v>4</v>
      </c>
      <c r="E115" s="53" t="s">
        <v>24</v>
      </c>
      <c r="F115" s="139"/>
      <c r="G115" s="139"/>
      <c r="H115" s="60">
        <f t="shared" si="3"/>
        <v>0</v>
      </c>
      <c r="I115" s="29"/>
    </row>
    <row r="116" spans="1:9" s="30" customFormat="1" ht="12.75" customHeight="1">
      <c r="A116" s="49"/>
      <c r="B116" s="63" t="s">
        <v>396</v>
      </c>
      <c r="C116" s="66" t="s">
        <v>207</v>
      </c>
      <c r="D116" s="52">
        <v>2</v>
      </c>
      <c r="E116" s="53" t="s">
        <v>24</v>
      </c>
      <c r="F116" s="139"/>
      <c r="G116" s="139"/>
      <c r="H116" s="60">
        <f t="shared" si="3"/>
        <v>0</v>
      </c>
      <c r="I116" s="29"/>
    </row>
    <row r="117" spans="1:9" s="30" customFormat="1" ht="25.5">
      <c r="A117" s="49"/>
      <c r="B117" s="63" t="s">
        <v>397</v>
      </c>
      <c r="C117" s="66" t="s">
        <v>208</v>
      </c>
      <c r="D117" s="52">
        <v>4</v>
      </c>
      <c r="E117" s="53" t="s">
        <v>24</v>
      </c>
      <c r="F117" s="139"/>
      <c r="G117" s="139"/>
      <c r="H117" s="60">
        <f t="shared" si="3"/>
        <v>0</v>
      </c>
      <c r="I117" s="29"/>
    </row>
    <row r="118" spans="1:9" s="30" customFormat="1" ht="12.75">
      <c r="A118" s="49"/>
      <c r="B118" s="63" t="s">
        <v>398</v>
      </c>
      <c r="C118" s="66" t="s">
        <v>209</v>
      </c>
      <c r="D118" s="52">
        <v>2</v>
      </c>
      <c r="E118" s="53" t="s">
        <v>24</v>
      </c>
      <c r="F118" s="139"/>
      <c r="G118" s="139"/>
      <c r="H118" s="60">
        <f t="shared" si="3"/>
        <v>0</v>
      </c>
      <c r="I118" s="29"/>
    </row>
    <row r="119" spans="1:9" s="30" customFormat="1" ht="25.5">
      <c r="A119" s="49"/>
      <c r="B119" s="63" t="s">
        <v>399</v>
      </c>
      <c r="C119" s="64" t="s">
        <v>210</v>
      </c>
      <c r="D119" s="52">
        <v>4.55</v>
      </c>
      <c r="E119" s="53" t="s">
        <v>24</v>
      </c>
      <c r="F119" s="139"/>
      <c r="G119" s="139"/>
      <c r="H119" s="60">
        <f t="shared" si="3"/>
        <v>0</v>
      </c>
      <c r="I119" s="29"/>
    </row>
    <row r="120" spans="1:9" s="30" customFormat="1" ht="25.5">
      <c r="A120" s="49"/>
      <c r="B120" s="63" t="s">
        <v>400</v>
      </c>
      <c r="C120" s="64" t="s">
        <v>211</v>
      </c>
      <c r="D120" s="52">
        <v>5.7</v>
      </c>
      <c r="E120" s="53" t="s">
        <v>24</v>
      </c>
      <c r="F120" s="139"/>
      <c r="G120" s="139"/>
      <c r="H120" s="60">
        <f t="shared" si="3"/>
        <v>0</v>
      </c>
      <c r="I120" s="29"/>
    </row>
    <row r="121" spans="1:9" s="30" customFormat="1" ht="25.5">
      <c r="A121" s="49"/>
      <c r="B121" s="63" t="s">
        <v>401</v>
      </c>
      <c r="C121" s="64" t="s">
        <v>212</v>
      </c>
      <c r="D121" s="52">
        <v>6.9</v>
      </c>
      <c r="E121" s="53" t="s">
        <v>24</v>
      </c>
      <c r="F121" s="139"/>
      <c r="G121" s="139"/>
      <c r="H121" s="60">
        <f t="shared" si="3"/>
        <v>0</v>
      </c>
      <c r="I121" s="29"/>
    </row>
    <row r="122" spans="1:9" s="30" customFormat="1" ht="38.25">
      <c r="A122" s="49"/>
      <c r="B122" s="63" t="s">
        <v>402</v>
      </c>
      <c r="C122" s="83" t="s">
        <v>219</v>
      </c>
      <c r="D122" s="52">
        <v>1</v>
      </c>
      <c r="E122" s="53" t="s">
        <v>24</v>
      </c>
      <c r="F122" s="139"/>
      <c r="G122" s="139"/>
      <c r="H122" s="60">
        <f t="shared" si="3"/>
        <v>0</v>
      </c>
      <c r="I122" s="29"/>
    </row>
    <row r="123" spans="1:9" s="30" customFormat="1" ht="38.25">
      <c r="A123" s="49"/>
      <c r="B123" s="63" t="s">
        <v>403</v>
      </c>
      <c r="C123" s="83" t="s">
        <v>220</v>
      </c>
      <c r="D123" s="52">
        <v>1</v>
      </c>
      <c r="E123" s="53" t="s">
        <v>24</v>
      </c>
      <c r="F123" s="139"/>
      <c r="G123" s="139"/>
      <c r="H123" s="60">
        <f t="shared" si="3"/>
        <v>0</v>
      </c>
      <c r="I123" s="29"/>
    </row>
    <row r="124" spans="1:8" s="31" customFormat="1" ht="12.75">
      <c r="A124" s="87"/>
      <c r="B124" s="70">
        <v>16</v>
      </c>
      <c r="C124" s="88" t="s">
        <v>126</v>
      </c>
      <c r="D124" s="52"/>
      <c r="E124" s="72"/>
      <c r="F124" s="52"/>
      <c r="G124" s="52"/>
      <c r="H124" s="60"/>
    </row>
    <row r="125" spans="1:8" s="31" customFormat="1" ht="12.75">
      <c r="A125" s="87"/>
      <c r="B125" s="75" t="s">
        <v>199</v>
      </c>
      <c r="C125" s="83" t="s">
        <v>415</v>
      </c>
      <c r="D125" s="89">
        <v>2</v>
      </c>
      <c r="E125" s="90" t="s">
        <v>24</v>
      </c>
      <c r="F125" s="141"/>
      <c r="G125" s="141"/>
      <c r="H125" s="60">
        <f>SUM(F125,G125)*D125</f>
        <v>0</v>
      </c>
    </row>
    <row r="126" spans="1:8" s="31" customFormat="1" ht="25.5">
      <c r="A126" s="87"/>
      <c r="B126" s="75" t="s">
        <v>200</v>
      </c>
      <c r="C126" s="83" t="s">
        <v>416</v>
      </c>
      <c r="D126" s="89">
        <v>18</v>
      </c>
      <c r="E126" s="90" t="s">
        <v>24</v>
      </c>
      <c r="F126" s="141"/>
      <c r="G126" s="141"/>
      <c r="H126" s="60">
        <f>SUM(F126,G126)*D126</f>
        <v>0</v>
      </c>
    </row>
    <row r="127" spans="1:8" s="31" customFormat="1" ht="25.5">
      <c r="A127" s="87"/>
      <c r="B127" s="75" t="s">
        <v>201</v>
      </c>
      <c r="C127" s="83" t="s">
        <v>417</v>
      </c>
      <c r="D127" s="89">
        <v>9</v>
      </c>
      <c r="E127" s="90" t="s">
        <v>24</v>
      </c>
      <c r="F127" s="141"/>
      <c r="G127" s="141"/>
      <c r="H127" s="60">
        <f>SUM(F127,G127)*D127</f>
        <v>0</v>
      </c>
    </row>
    <row r="128" spans="1:9" s="9" customFormat="1" ht="12.75">
      <c r="A128" s="91"/>
      <c r="B128" s="50">
        <v>17</v>
      </c>
      <c r="C128" s="86" t="s">
        <v>6</v>
      </c>
      <c r="D128" s="92"/>
      <c r="E128" s="93"/>
      <c r="F128" s="92"/>
      <c r="G128" s="92"/>
      <c r="H128" s="94"/>
      <c r="I128" s="29"/>
    </row>
    <row r="129" spans="1:9" s="9" customFormat="1" ht="12.75" customHeight="1">
      <c r="A129" s="49"/>
      <c r="B129" s="63" t="s">
        <v>204</v>
      </c>
      <c r="C129" s="64" t="s">
        <v>3</v>
      </c>
      <c r="D129" s="52"/>
      <c r="E129" s="53"/>
      <c r="F129" s="52"/>
      <c r="G129" s="52"/>
      <c r="H129" s="74"/>
      <c r="I129" s="29"/>
    </row>
    <row r="130" spans="1:9" s="9" customFormat="1" ht="12.75">
      <c r="A130" s="49"/>
      <c r="B130" s="75" t="s">
        <v>404</v>
      </c>
      <c r="C130" s="64" t="s">
        <v>123</v>
      </c>
      <c r="D130" s="52">
        <v>3.6</v>
      </c>
      <c r="E130" s="53" t="s">
        <v>26</v>
      </c>
      <c r="F130" s="139"/>
      <c r="G130" s="139"/>
      <c r="H130" s="74">
        <f>SUM(F130,G130)*D130</f>
        <v>0</v>
      </c>
      <c r="I130" s="29"/>
    </row>
    <row r="131" spans="1:9" s="9" customFormat="1" ht="12.75" customHeight="1">
      <c r="A131" s="55"/>
      <c r="B131" s="62" t="s">
        <v>205</v>
      </c>
      <c r="C131" s="57" t="s">
        <v>79</v>
      </c>
      <c r="D131" s="95"/>
      <c r="E131" s="96"/>
      <c r="F131" s="95"/>
      <c r="G131" s="95"/>
      <c r="H131" s="97"/>
      <c r="I131" s="18"/>
    </row>
    <row r="132" spans="1:9" s="9" customFormat="1" ht="13.5" customHeight="1">
      <c r="A132" s="55"/>
      <c r="B132" s="62" t="s">
        <v>405</v>
      </c>
      <c r="C132" s="98" t="s">
        <v>115</v>
      </c>
      <c r="D132" s="95">
        <v>9</v>
      </c>
      <c r="E132" s="53" t="s">
        <v>23</v>
      </c>
      <c r="F132" s="138"/>
      <c r="G132" s="138"/>
      <c r="H132" s="97">
        <f>SUM(F132,G132)*D132</f>
        <v>0</v>
      </c>
      <c r="I132" s="18"/>
    </row>
    <row r="133" spans="1:9" s="9" customFormat="1" ht="25.5">
      <c r="A133" s="55"/>
      <c r="B133" s="62" t="s">
        <v>406</v>
      </c>
      <c r="C133" s="98" t="s">
        <v>165</v>
      </c>
      <c r="D133" s="95">
        <v>2</v>
      </c>
      <c r="E133" s="53" t="s">
        <v>166</v>
      </c>
      <c r="F133" s="138"/>
      <c r="G133" s="138"/>
      <c r="H133" s="97">
        <f>SUM(F133,G133)*D133</f>
        <v>0</v>
      </c>
      <c r="I133" s="18"/>
    </row>
    <row r="134" spans="1:9" s="30" customFormat="1" ht="12.75" customHeight="1">
      <c r="A134" s="49"/>
      <c r="B134" s="62" t="s">
        <v>407</v>
      </c>
      <c r="C134" s="64" t="s">
        <v>167</v>
      </c>
      <c r="D134" s="52">
        <v>1</v>
      </c>
      <c r="E134" s="53" t="s">
        <v>24</v>
      </c>
      <c r="F134" s="139"/>
      <c r="G134" s="139"/>
      <c r="H134" s="97">
        <f>SUM(F134,G134)*D134</f>
        <v>0</v>
      </c>
      <c r="I134" s="29"/>
    </row>
    <row r="135" spans="1:9" s="9" customFormat="1" ht="12.75">
      <c r="A135" s="91"/>
      <c r="B135" s="50">
        <v>18</v>
      </c>
      <c r="C135" s="86" t="s">
        <v>130</v>
      </c>
      <c r="D135" s="92"/>
      <c r="E135" s="93"/>
      <c r="F135" s="92"/>
      <c r="G135" s="92"/>
      <c r="H135" s="97"/>
      <c r="I135" s="29"/>
    </row>
    <row r="136" spans="1:9" s="9" customFormat="1" ht="25.5">
      <c r="A136" s="49"/>
      <c r="B136" s="63" t="s">
        <v>213</v>
      </c>
      <c r="C136" s="83" t="s">
        <v>372</v>
      </c>
      <c r="D136" s="52">
        <v>73</v>
      </c>
      <c r="E136" s="53" t="s">
        <v>23</v>
      </c>
      <c r="F136" s="139"/>
      <c r="G136" s="139"/>
      <c r="H136" s="97">
        <f>SUM(F136,G136)*D136</f>
        <v>0</v>
      </c>
      <c r="I136" s="29"/>
    </row>
    <row r="137" spans="1:9" s="9" customFormat="1" ht="13.5" customHeight="1">
      <c r="A137" s="55"/>
      <c r="B137" s="63" t="s">
        <v>214</v>
      </c>
      <c r="C137" s="98" t="s">
        <v>132</v>
      </c>
      <c r="D137" s="95">
        <v>20</v>
      </c>
      <c r="E137" s="53" t="s">
        <v>24</v>
      </c>
      <c r="F137" s="138"/>
      <c r="G137" s="138"/>
      <c r="H137" s="97">
        <f>SUM(F137,G137)*D137</f>
        <v>0</v>
      </c>
      <c r="I137" s="18"/>
    </row>
    <row r="138" spans="1:9" s="9" customFormat="1" ht="13.5" customHeight="1">
      <c r="A138" s="55"/>
      <c r="B138" s="63" t="s">
        <v>215</v>
      </c>
      <c r="C138" s="98" t="s">
        <v>133</v>
      </c>
      <c r="D138" s="95">
        <v>2.5</v>
      </c>
      <c r="E138" s="53" t="s">
        <v>23</v>
      </c>
      <c r="F138" s="138"/>
      <c r="G138" s="138"/>
      <c r="H138" s="97">
        <f>SUM(F138,G138)*D138</f>
        <v>0</v>
      </c>
      <c r="I138" s="18"/>
    </row>
    <row r="139" spans="1:9" s="9" customFormat="1" ht="13.5" customHeight="1">
      <c r="A139" s="55"/>
      <c r="B139" s="63" t="s">
        <v>408</v>
      </c>
      <c r="C139" s="98" t="s">
        <v>414</v>
      </c>
      <c r="D139" s="95">
        <v>16</v>
      </c>
      <c r="E139" s="53" t="s">
        <v>24</v>
      </c>
      <c r="F139" s="138"/>
      <c r="G139" s="138"/>
      <c r="H139" s="97">
        <f>SUM(F139,G139)*D139</f>
        <v>0</v>
      </c>
      <c r="I139" s="18"/>
    </row>
    <row r="140" spans="1:9" s="9" customFormat="1" ht="12.75" customHeight="1">
      <c r="A140" s="91"/>
      <c r="B140" s="50">
        <v>19</v>
      </c>
      <c r="C140" s="86" t="s">
        <v>13</v>
      </c>
      <c r="D140" s="52"/>
      <c r="E140" s="53"/>
      <c r="F140" s="52"/>
      <c r="G140" s="52"/>
      <c r="H140" s="60"/>
      <c r="I140" s="29"/>
    </row>
    <row r="141" spans="1:9" s="23" customFormat="1" ht="12.75" customHeight="1">
      <c r="A141" s="91"/>
      <c r="B141" s="56" t="s">
        <v>216</v>
      </c>
      <c r="C141" s="78" t="s">
        <v>77</v>
      </c>
      <c r="D141" s="99"/>
      <c r="E141" s="59"/>
      <c r="F141" s="58"/>
      <c r="G141" s="58"/>
      <c r="H141" s="60"/>
      <c r="I141" s="29"/>
    </row>
    <row r="142" spans="1:9" s="9" customFormat="1" ht="12.75">
      <c r="A142" s="91"/>
      <c r="B142" s="56" t="s">
        <v>217</v>
      </c>
      <c r="C142" s="32" t="s">
        <v>128</v>
      </c>
      <c r="D142" s="52">
        <v>20</v>
      </c>
      <c r="E142" s="59" t="s">
        <v>24</v>
      </c>
      <c r="F142" s="138"/>
      <c r="G142" s="58" t="s">
        <v>32</v>
      </c>
      <c r="H142" s="60">
        <f>SUM(F142,G142)*D142</f>
        <v>0</v>
      </c>
      <c r="I142" s="29"/>
    </row>
    <row r="143" spans="1:9" s="9" customFormat="1" ht="12.75">
      <c r="A143" s="91"/>
      <c r="B143" s="56" t="s">
        <v>409</v>
      </c>
      <c r="C143" s="32" t="s">
        <v>373</v>
      </c>
      <c r="D143" s="52">
        <v>5</v>
      </c>
      <c r="E143" s="59" t="s">
        <v>24</v>
      </c>
      <c r="F143" s="138"/>
      <c r="G143" s="58" t="s">
        <v>32</v>
      </c>
      <c r="H143" s="60">
        <f>SUM(F143,G143)*D143</f>
        <v>0</v>
      </c>
      <c r="I143" s="29"/>
    </row>
    <row r="144" spans="1:9" s="9" customFormat="1" ht="12.75">
      <c r="A144" s="91"/>
      <c r="B144" s="56" t="s">
        <v>410</v>
      </c>
      <c r="C144" s="78" t="s">
        <v>124</v>
      </c>
      <c r="D144" s="52">
        <v>1</v>
      </c>
      <c r="E144" s="59" t="s">
        <v>24</v>
      </c>
      <c r="F144" s="138"/>
      <c r="G144" s="58" t="s">
        <v>32</v>
      </c>
      <c r="H144" s="60">
        <f>SUM(F144,G144)*D144</f>
        <v>0</v>
      </c>
      <c r="I144" s="29"/>
    </row>
    <row r="145" spans="1:9" s="9" customFormat="1" ht="13.5" thickBot="1">
      <c r="A145" s="100"/>
      <c r="B145" s="56" t="s">
        <v>411</v>
      </c>
      <c r="C145" s="101" t="s">
        <v>125</v>
      </c>
      <c r="D145" s="102">
        <v>1</v>
      </c>
      <c r="E145" s="103" t="s">
        <v>24</v>
      </c>
      <c r="F145" s="142"/>
      <c r="G145" s="104" t="s">
        <v>32</v>
      </c>
      <c r="H145" s="105">
        <f>SUM(F145,G145)*D145</f>
        <v>0</v>
      </c>
      <c r="I145" s="29"/>
    </row>
    <row r="146" spans="1:9" s="9" customFormat="1" ht="13.5" thickBot="1">
      <c r="A146" s="106"/>
      <c r="B146" s="107"/>
      <c r="C146" s="108" t="s">
        <v>218</v>
      </c>
      <c r="D146" s="109"/>
      <c r="E146" s="110"/>
      <c r="F146" s="111">
        <f>SUMPRODUCT(D13:D145,F13:F145)</f>
        <v>0</v>
      </c>
      <c r="G146" s="111">
        <f>SUMPRODUCT(D13:D145,G13:G145)</f>
        <v>0</v>
      </c>
      <c r="H146" s="112">
        <f>SUM(H13:H145)</f>
        <v>0</v>
      </c>
      <c r="I146" s="18"/>
    </row>
    <row r="147" spans="1:9" s="7" customFormat="1" ht="12.75">
      <c r="A147" s="43"/>
      <c r="B147" s="44" t="s">
        <v>248</v>
      </c>
      <c r="C147" s="45" t="s">
        <v>221</v>
      </c>
      <c r="D147" s="46"/>
      <c r="E147" s="47"/>
      <c r="F147" s="46"/>
      <c r="G147" s="46"/>
      <c r="H147" s="48"/>
      <c r="I147" s="17"/>
    </row>
    <row r="148" spans="1:9" s="7" customFormat="1" ht="15" customHeight="1">
      <c r="A148" s="49"/>
      <c r="B148" s="113" t="s">
        <v>222</v>
      </c>
      <c r="C148" s="77" t="s">
        <v>223</v>
      </c>
      <c r="D148" s="52"/>
      <c r="E148" s="53"/>
      <c r="F148" s="52"/>
      <c r="G148" s="52"/>
      <c r="H148" s="54"/>
      <c r="I148" s="17"/>
    </row>
    <row r="149" spans="1:9" s="7" customFormat="1" ht="25.5">
      <c r="A149" s="49"/>
      <c r="B149" s="62" t="s">
        <v>14</v>
      </c>
      <c r="C149" s="61" t="s">
        <v>224</v>
      </c>
      <c r="D149" s="52">
        <v>1</v>
      </c>
      <c r="E149" s="53" t="s">
        <v>225</v>
      </c>
      <c r="F149" s="139"/>
      <c r="G149" s="139"/>
      <c r="H149" s="60">
        <f aca="true" t="shared" si="4" ref="H149:H154">SUM(F149:G149)*D149</f>
        <v>0</v>
      </c>
      <c r="I149" s="17"/>
    </row>
    <row r="150" spans="1:9" s="7" customFormat="1" ht="25.5">
      <c r="A150" s="49"/>
      <c r="B150" s="62" t="s">
        <v>28</v>
      </c>
      <c r="C150" s="57" t="s">
        <v>226</v>
      </c>
      <c r="D150" s="52">
        <v>1</v>
      </c>
      <c r="E150" s="59" t="s">
        <v>225</v>
      </c>
      <c r="F150" s="138"/>
      <c r="G150" s="138"/>
      <c r="H150" s="60">
        <f t="shared" si="4"/>
        <v>0</v>
      </c>
      <c r="I150" s="17"/>
    </row>
    <row r="151" spans="1:9" s="7" customFormat="1" ht="12.75">
      <c r="A151" s="49"/>
      <c r="B151" s="62" t="s">
        <v>29</v>
      </c>
      <c r="C151" s="61" t="s">
        <v>227</v>
      </c>
      <c r="D151" s="52">
        <v>2</v>
      </c>
      <c r="E151" s="53" t="s">
        <v>225</v>
      </c>
      <c r="F151" s="139"/>
      <c r="G151" s="139"/>
      <c r="H151" s="60">
        <f t="shared" si="4"/>
        <v>0</v>
      </c>
      <c r="I151" s="17"/>
    </row>
    <row r="152" spans="1:9" s="7" customFormat="1" ht="12.75">
      <c r="A152" s="49"/>
      <c r="B152" s="62" t="s">
        <v>134</v>
      </c>
      <c r="C152" s="57" t="s">
        <v>228</v>
      </c>
      <c r="D152" s="52">
        <v>2</v>
      </c>
      <c r="E152" s="59" t="s">
        <v>225</v>
      </c>
      <c r="F152" s="138"/>
      <c r="G152" s="138"/>
      <c r="H152" s="60">
        <f t="shared" si="4"/>
        <v>0</v>
      </c>
      <c r="I152" s="17"/>
    </row>
    <row r="153" spans="1:9" s="7" customFormat="1" ht="12.75">
      <c r="A153" s="49"/>
      <c r="B153" s="62" t="s">
        <v>229</v>
      </c>
      <c r="C153" s="61" t="s">
        <v>230</v>
      </c>
      <c r="D153" s="52">
        <v>10</v>
      </c>
      <c r="E153" s="53" t="s">
        <v>26</v>
      </c>
      <c r="F153" s="139"/>
      <c r="G153" s="139"/>
      <c r="H153" s="60">
        <f t="shared" si="4"/>
        <v>0</v>
      </c>
      <c r="I153" s="17"/>
    </row>
    <row r="154" spans="1:9" s="7" customFormat="1" ht="25.5">
      <c r="A154" s="49"/>
      <c r="B154" s="62" t="s">
        <v>231</v>
      </c>
      <c r="C154" s="57" t="s">
        <v>232</v>
      </c>
      <c r="D154" s="52">
        <v>1</v>
      </c>
      <c r="E154" s="59" t="s">
        <v>233</v>
      </c>
      <c r="F154" s="138"/>
      <c r="G154" s="138"/>
      <c r="H154" s="60">
        <f t="shared" si="4"/>
        <v>0</v>
      </c>
      <c r="I154" s="17"/>
    </row>
    <row r="155" spans="1:9" s="7" customFormat="1" ht="12.75">
      <c r="A155" s="49"/>
      <c r="B155" s="114" t="s">
        <v>234</v>
      </c>
      <c r="C155" s="51" t="s">
        <v>235</v>
      </c>
      <c r="D155" s="52"/>
      <c r="E155" s="53"/>
      <c r="F155" s="52"/>
      <c r="G155" s="52"/>
      <c r="H155" s="60"/>
      <c r="I155" s="17"/>
    </row>
    <row r="156" spans="1:9" s="7" customFormat="1" ht="25.5">
      <c r="A156" s="49"/>
      <c r="B156" s="56" t="s">
        <v>27</v>
      </c>
      <c r="C156" s="57" t="s">
        <v>236</v>
      </c>
      <c r="D156" s="52">
        <v>185</v>
      </c>
      <c r="E156" s="59" t="s">
        <v>237</v>
      </c>
      <c r="F156" s="138"/>
      <c r="G156" s="138"/>
      <c r="H156" s="60">
        <f aca="true" t="shared" si="5" ref="H156:H161">SUM(F156:G156)*D156</f>
        <v>0</v>
      </c>
      <c r="I156" s="17"/>
    </row>
    <row r="157" spans="1:9" s="7" customFormat="1" ht="25.5">
      <c r="A157" s="49"/>
      <c r="B157" s="56" t="s">
        <v>30</v>
      </c>
      <c r="C157" s="61" t="s">
        <v>238</v>
      </c>
      <c r="D157" s="52">
        <v>21</v>
      </c>
      <c r="E157" s="53" t="s">
        <v>225</v>
      </c>
      <c r="F157" s="139"/>
      <c r="G157" s="139"/>
      <c r="H157" s="60">
        <f t="shared" si="5"/>
        <v>0</v>
      </c>
      <c r="I157" s="17"/>
    </row>
    <row r="158" spans="1:9" s="7" customFormat="1" ht="12.75">
      <c r="A158" s="49"/>
      <c r="B158" s="56" t="s">
        <v>33</v>
      </c>
      <c r="C158" s="57" t="s">
        <v>239</v>
      </c>
      <c r="D158" s="52">
        <v>2</v>
      </c>
      <c r="E158" s="59" t="s">
        <v>225</v>
      </c>
      <c r="F158" s="138"/>
      <c r="G158" s="138"/>
      <c r="H158" s="60">
        <f t="shared" si="5"/>
        <v>0</v>
      </c>
      <c r="I158" s="17"/>
    </row>
    <row r="159" spans="1:9" s="7" customFormat="1" ht="25.5">
      <c r="A159" s="49"/>
      <c r="B159" s="56" t="s">
        <v>67</v>
      </c>
      <c r="C159" s="61" t="s">
        <v>240</v>
      </c>
      <c r="D159" s="52">
        <v>1</v>
      </c>
      <c r="E159" s="53" t="s">
        <v>225</v>
      </c>
      <c r="F159" s="139"/>
      <c r="G159" s="139"/>
      <c r="H159" s="60">
        <f t="shared" si="5"/>
        <v>0</v>
      </c>
      <c r="I159" s="17"/>
    </row>
    <row r="160" spans="1:9" s="7" customFormat="1" ht="25.5">
      <c r="A160" s="49"/>
      <c r="B160" s="56" t="s">
        <v>80</v>
      </c>
      <c r="C160" s="57" t="s">
        <v>241</v>
      </c>
      <c r="D160" s="52">
        <v>1</v>
      </c>
      <c r="E160" s="59" t="s">
        <v>225</v>
      </c>
      <c r="F160" s="138"/>
      <c r="G160" s="138"/>
      <c r="H160" s="60">
        <f t="shared" si="5"/>
        <v>0</v>
      </c>
      <c r="I160" s="17"/>
    </row>
    <row r="161" spans="1:9" s="7" customFormat="1" ht="25.5">
      <c r="A161" s="49"/>
      <c r="B161" s="56" t="s">
        <v>242</v>
      </c>
      <c r="C161" s="61" t="s">
        <v>243</v>
      </c>
      <c r="D161" s="52">
        <v>1</v>
      </c>
      <c r="E161" s="53" t="s">
        <v>233</v>
      </c>
      <c r="F161" s="139"/>
      <c r="G161" s="139"/>
      <c r="H161" s="60">
        <f t="shared" si="5"/>
        <v>0</v>
      </c>
      <c r="I161" s="17"/>
    </row>
    <row r="162" spans="1:9" s="7" customFormat="1" ht="12.75">
      <c r="A162" s="49"/>
      <c r="B162" s="76" t="s">
        <v>244</v>
      </c>
      <c r="C162" s="77" t="s">
        <v>245</v>
      </c>
      <c r="D162" s="52"/>
      <c r="E162" s="59"/>
      <c r="F162" s="58"/>
      <c r="G162" s="58"/>
      <c r="H162" s="60"/>
      <c r="I162" s="17"/>
    </row>
    <row r="163" spans="1:9" s="9" customFormat="1" ht="13.5" thickBot="1">
      <c r="A163" s="91"/>
      <c r="B163" s="56" t="s">
        <v>145</v>
      </c>
      <c r="C163" s="32" t="s">
        <v>246</v>
      </c>
      <c r="D163" s="52">
        <v>3</v>
      </c>
      <c r="E163" s="59" t="s">
        <v>233</v>
      </c>
      <c r="F163" s="138"/>
      <c r="G163" s="138"/>
      <c r="H163" s="60">
        <f>SUM(F163:G163)*D163</f>
        <v>0</v>
      </c>
      <c r="I163" s="29"/>
    </row>
    <row r="164" spans="1:9" s="9" customFormat="1" ht="13.5" thickBot="1">
      <c r="A164" s="106"/>
      <c r="B164" s="107"/>
      <c r="C164" s="108" t="s">
        <v>247</v>
      </c>
      <c r="D164" s="109"/>
      <c r="E164" s="110"/>
      <c r="F164" s="111">
        <f>SUMPRODUCT(D149:D163,F149:F163)</f>
        <v>0</v>
      </c>
      <c r="G164" s="111">
        <f>SUMPRODUCT(D149:D163,G149:G163)</f>
        <v>0</v>
      </c>
      <c r="H164" s="112">
        <f>SUM(H149:H163)</f>
        <v>0</v>
      </c>
      <c r="I164" s="18"/>
    </row>
    <row r="165" spans="1:9" s="7" customFormat="1" ht="12.75">
      <c r="A165" s="115"/>
      <c r="B165" s="116" t="s">
        <v>370</v>
      </c>
      <c r="C165" s="117" t="s">
        <v>250</v>
      </c>
      <c r="D165" s="118"/>
      <c r="E165" s="119"/>
      <c r="F165" s="118"/>
      <c r="G165" s="118"/>
      <c r="H165" s="120"/>
      <c r="I165" s="17"/>
    </row>
    <row r="166" spans="1:9" s="7" customFormat="1" ht="15" customHeight="1">
      <c r="A166" s="49"/>
      <c r="B166" s="113">
        <v>1</v>
      </c>
      <c r="C166" s="77" t="s">
        <v>251</v>
      </c>
      <c r="D166" s="52"/>
      <c r="E166" s="53"/>
      <c r="F166" s="52"/>
      <c r="G166" s="52"/>
      <c r="H166" s="54"/>
      <c r="I166" s="17"/>
    </row>
    <row r="167" spans="1:9" s="7" customFormat="1" ht="12.75">
      <c r="A167" s="49"/>
      <c r="B167" s="62" t="s">
        <v>14</v>
      </c>
      <c r="C167" s="61" t="s">
        <v>252</v>
      </c>
      <c r="D167" s="52">
        <v>1</v>
      </c>
      <c r="E167" s="53" t="s">
        <v>24</v>
      </c>
      <c r="F167" s="139"/>
      <c r="G167" s="139"/>
      <c r="H167" s="60">
        <f>SUM(F167:G167)*D167</f>
        <v>0</v>
      </c>
      <c r="I167" s="17"/>
    </row>
    <row r="168" spans="1:9" s="7" customFormat="1" ht="12.75">
      <c r="A168" s="49"/>
      <c r="B168" s="62" t="s">
        <v>28</v>
      </c>
      <c r="C168" s="61" t="s">
        <v>253</v>
      </c>
      <c r="D168" s="52"/>
      <c r="E168" s="53" t="s">
        <v>31</v>
      </c>
      <c r="F168" s="52"/>
      <c r="G168" s="52"/>
      <c r="H168" s="60"/>
      <c r="I168" s="17"/>
    </row>
    <row r="169" spans="1:9" s="7" customFormat="1" ht="12.75">
      <c r="A169" s="49"/>
      <c r="B169" s="62" t="s">
        <v>181</v>
      </c>
      <c r="C169" s="61" t="s">
        <v>254</v>
      </c>
      <c r="D169" s="52">
        <v>3</v>
      </c>
      <c r="E169" s="53" t="s">
        <v>24</v>
      </c>
      <c r="F169" s="139"/>
      <c r="G169" s="139"/>
      <c r="H169" s="60">
        <f>SUM(F169:G169)*D169</f>
        <v>0</v>
      </c>
      <c r="I169" s="17"/>
    </row>
    <row r="170" spans="1:9" s="7" customFormat="1" ht="12.75">
      <c r="A170" s="49"/>
      <c r="B170" s="62" t="s">
        <v>255</v>
      </c>
      <c r="C170" s="61" t="s">
        <v>256</v>
      </c>
      <c r="D170" s="52">
        <v>5</v>
      </c>
      <c r="E170" s="53" t="s">
        <v>24</v>
      </c>
      <c r="F170" s="139"/>
      <c r="G170" s="139"/>
      <c r="H170" s="60">
        <f aca="true" t="shared" si="6" ref="H170:H211">SUM(F170:G170)*D170</f>
        <v>0</v>
      </c>
      <c r="I170" s="17"/>
    </row>
    <row r="171" spans="1:9" s="7" customFormat="1" ht="12.75">
      <c r="A171" s="49"/>
      <c r="B171" s="62" t="s">
        <v>257</v>
      </c>
      <c r="C171" s="61" t="s">
        <v>258</v>
      </c>
      <c r="D171" s="52">
        <v>2</v>
      </c>
      <c r="E171" s="53" t="s">
        <v>24</v>
      </c>
      <c r="F171" s="139"/>
      <c r="G171" s="139"/>
      <c r="H171" s="60">
        <f t="shared" si="6"/>
        <v>0</v>
      </c>
      <c r="I171" s="17"/>
    </row>
    <row r="172" spans="1:9" s="7" customFormat="1" ht="12.75">
      <c r="A172" s="49"/>
      <c r="B172" s="62" t="s">
        <v>29</v>
      </c>
      <c r="C172" s="61" t="s">
        <v>259</v>
      </c>
      <c r="D172" s="52"/>
      <c r="E172" s="53" t="s">
        <v>31</v>
      </c>
      <c r="F172" s="52"/>
      <c r="G172" s="52"/>
      <c r="H172" s="60"/>
      <c r="I172" s="17"/>
    </row>
    <row r="173" spans="1:9" s="7" customFormat="1" ht="12.75">
      <c r="A173" s="49"/>
      <c r="B173" s="62" t="s">
        <v>260</v>
      </c>
      <c r="C173" s="61" t="s">
        <v>256</v>
      </c>
      <c r="D173" s="52">
        <v>2</v>
      </c>
      <c r="E173" s="53" t="s">
        <v>24</v>
      </c>
      <c r="F173" s="139"/>
      <c r="G173" s="139"/>
      <c r="H173" s="60">
        <f t="shared" si="6"/>
        <v>0</v>
      </c>
      <c r="I173" s="17"/>
    </row>
    <row r="174" spans="1:9" s="7" customFormat="1" ht="12.75">
      <c r="A174" s="49"/>
      <c r="B174" s="62" t="s">
        <v>261</v>
      </c>
      <c r="C174" s="61" t="s">
        <v>258</v>
      </c>
      <c r="D174" s="52">
        <v>2</v>
      </c>
      <c r="E174" s="53" t="s">
        <v>24</v>
      </c>
      <c r="F174" s="139"/>
      <c r="G174" s="139"/>
      <c r="H174" s="60">
        <f t="shared" si="6"/>
        <v>0</v>
      </c>
      <c r="I174" s="17"/>
    </row>
    <row r="175" spans="1:9" s="7" customFormat="1" ht="12.75">
      <c r="A175" s="49"/>
      <c r="B175" s="62" t="s">
        <v>134</v>
      </c>
      <c r="C175" s="61" t="s">
        <v>262</v>
      </c>
      <c r="D175" s="52">
        <v>4</v>
      </c>
      <c r="E175" s="53" t="s">
        <v>24</v>
      </c>
      <c r="F175" s="139"/>
      <c r="G175" s="139"/>
      <c r="H175" s="60">
        <f t="shared" si="6"/>
        <v>0</v>
      </c>
      <c r="I175" s="17"/>
    </row>
    <row r="176" spans="1:9" s="7" customFormat="1" ht="12.75">
      <c r="A176" s="49"/>
      <c r="B176" s="121">
        <v>2</v>
      </c>
      <c r="C176" s="51" t="s">
        <v>263</v>
      </c>
      <c r="D176" s="52"/>
      <c r="E176" s="53"/>
      <c r="F176" s="52"/>
      <c r="G176" s="52"/>
      <c r="H176" s="60"/>
      <c r="I176" s="17"/>
    </row>
    <row r="177" spans="1:9" s="7" customFormat="1" ht="25.5">
      <c r="A177" s="49"/>
      <c r="B177" s="62" t="s">
        <v>27</v>
      </c>
      <c r="C177" s="61" t="s">
        <v>264</v>
      </c>
      <c r="D177" s="52">
        <v>31</v>
      </c>
      <c r="E177" s="53" t="s">
        <v>24</v>
      </c>
      <c r="F177" s="139"/>
      <c r="G177" s="139"/>
      <c r="H177" s="60">
        <f t="shared" si="6"/>
        <v>0</v>
      </c>
      <c r="I177" s="17"/>
    </row>
    <row r="178" spans="1:9" s="7" customFormat="1" ht="12.75">
      <c r="A178" s="49"/>
      <c r="B178" s="62" t="s">
        <v>30</v>
      </c>
      <c r="C178" s="61" t="s">
        <v>265</v>
      </c>
      <c r="D178" s="52">
        <v>6</v>
      </c>
      <c r="E178" s="53" t="s">
        <v>24</v>
      </c>
      <c r="F178" s="139"/>
      <c r="G178" s="139"/>
      <c r="H178" s="60">
        <f t="shared" si="6"/>
        <v>0</v>
      </c>
      <c r="I178" s="17"/>
    </row>
    <row r="179" spans="1:9" s="7" customFormat="1" ht="38.25">
      <c r="A179" s="49"/>
      <c r="B179" s="62" t="s">
        <v>33</v>
      </c>
      <c r="C179" s="61" t="s">
        <v>266</v>
      </c>
      <c r="D179" s="52">
        <v>2</v>
      </c>
      <c r="E179" s="53" t="s">
        <v>24</v>
      </c>
      <c r="F179" s="139"/>
      <c r="G179" s="139"/>
      <c r="H179" s="60">
        <f t="shared" si="6"/>
        <v>0</v>
      </c>
      <c r="I179" s="17"/>
    </row>
    <row r="180" spans="1:9" s="7" customFormat="1" ht="12.75">
      <c r="A180" s="49"/>
      <c r="B180" s="62" t="s">
        <v>67</v>
      </c>
      <c r="C180" s="61" t="s">
        <v>267</v>
      </c>
      <c r="D180" s="52">
        <v>3</v>
      </c>
      <c r="E180" s="53" t="s">
        <v>24</v>
      </c>
      <c r="F180" s="139"/>
      <c r="G180" s="139"/>
      <c r="H180" s="60">
        <f t="shared" si="6"/>
        <v>0</v>
      </c>
      <c r="I180" s="17"/>
    </row>
    <row r="181" spans="1:9" s="7" customFormat="1" ht="12.75">
      <c r="A181" s="49"/>
      <c r="B181" s="62" t="s">
        <v>80</v>
      </c>
      <c r="C181" s="61" t="s">
        <v>268</v>
      </c>
      <c r="D181" s="52"/>
      <c r="E181" s="53"/>
      <c r="F181" s="52"/>
      <c r="G181" s="52"/>
      <c r="H181" s="60"/>
      <c r="I181" s="17"/>
    </row>
    <row r="182" spans="1:9" s="7" customFormat="1" ht="12.75">
      <c r="A182" s="49" t="s">
        <v>269</v>
      </c>
      <c r="B182" s="62" t="s">
        <v>270</v>
      </c>
      <c r="C182" s="61" t="s">
        <v>271</v>
      </c>
      <c r="D182" s="52">
        <v>1300</v>
      </c>
      <c r="E182" s="53" t="s">
        <v>26</v>
      </c>
      <c r="F182" s="139"/>
      <c r="G182" s="139"/>
      <c r="H182" s="60">
        <f t="shared" si="6"/>
        <v>0</v>
      </c>
      <c r="I182" s="17"/>
    </row>
    <row r="183" spans="1:9" s="7" customFormat="1" ht="12.75">
      <c r="A183" s="49" t="s">
        <v>269</v>
      </c>
      <c r="B183" s="62" t="s">
        <v>272</v>
      </c>
      <c r="C183" s="61" t="s">
        <v>273</v>
      </c>
      <c r="D183" s="52">
        <v>300</v>
      </c>
      <c r="E183" s="53" t="s">
        <v>26</v>
      </c>
      <c r="F183" s="139"/>
      <c r="G183" s="139"/>
      <c r="H183" s="60">
        <f t="shared" si="6"/>
        <v>0</v>
      </c>
      <c r="I183" s="17"/>
    </row>
    <row r="184" spans="1:9" s="7" customFormat="1" ht="12.75">
      <c r="A184" s="49"/>
      <c r="B184" s="62" t="s">
        <v>242</v>
      </c>
      <c r="C184" s="61" t="s">
        <v>274</v>
      </c>
      <c r="D184" s="52"/>
      <c r="E184" s="53"/>
      <c r="F184" s="52"/>
      <c r="G184" s="52"/>
      <c r="H184" s="60"/>
      <c r="I184" s="17"/>
    </row>
    <row r="185" spans="1:9" s="7" customFormat="1" ht="12.75">
      <c r="A185" s="49"/>
      <c r="B185" s="62" t="s">
        <v>275</v>
      </c>
      <c r="C185" s="61" t="s">
        <v>276</v>
      </c>
      <c r="D185" s="52">
        <v>2</v>
      </c>
      <c r="E185" s="53" t="s">
        <v>24</v>
      </c>
      <c r="F185" s="139"/>
      <c r="G185" s="139"/>
      <c r="H185" s="60">
        <f t="shared" si="6"/>
        <v>0</v>
      </c>
      <c r="I185" s="17"/>
    </row>
    <row r="186" spans="1:9" s="7" customFormat="1" ht="12.75">
      <c r="A186" s="49"/>
      <c r="B186" s="62" t="s">
        <v>277</v>
      </c>
      <c r="C186" s="61" t="s">
        <v>278</v>
      </c>
      <c r="D186" s="52">
        <v>2</v>
      </c>
      <c r="E186" s="53" t="s">
        <v>24</v>
      </c>
      <c r="F186" s="139"/>
      <c r="G186" s="139"/>
      <c r="H186" s="60">
        <f t="shared" si="6"/>
        <v>0</v>
      </c>
      <c r="I186" s="17"/>
    </row>
    <row r="187" spans="1:9" s="7" customFormat="1" ht="12.75">
      <c r="A187" s="49"/>
      <c r="B187" s="62" t="s">
        <v>279</v>
      </c>
      <c r="C187" s="61" t="s">
        <v>280</v>
      </c>
      <c r="D187" s="52">
        <v>17</v>
      </c>
      <c r="E187" s="53" t="s">
        <v>24</v>
      </c>
      <c r="F187" s="139"/>
      <c r="G187" s="139"/>
      <c r="H187" s="60">
        <f t="shared" si="6"/>
        <v>0</v>
      </c>
      <c r="I187" s="17"/>
    </row>
    <row r="188" spans="1:9" s="7" customFormat="1" ht="12.75">
      <c r="A188" s="49"/>
      <c r="B188" s="62" t="s">
        <v>281</v>
      </c>
      <c r="C188" s="61" t="s">
        <v>282</v>
      </c>
      <c r="D188" s="52">
        <v>7</v>
      </c>
      <c r="E188" s="53" t="s">
        <v>24</v>
      </c>
      <c r="F188" s="139"/>
      <c r="G188" s="139"/>
      <c r="H188" s="60">
        <f t="shared" si="6"/>
        <v>0</v>
      </c>
      <c r="I188" s="17"/>
    </row>
    <row r="189" spans="1:9" s="7" customFormat="1" ht="12.75">
      <c r="A189" s="49"/>
      <c r="B189" s="62" t="s">
        <v>283</v>
      </c>
      <c r="C189" s="61" t="s">
        <v>284</v>
      </c>
      <c r="D189" s="52">
        <v>1</v>
      </c>
      <c r="E189" s="53" t="s">
        <v>24</v>
      </c>
      <c r="F189" s="139"/>
      <c r="G189" s="139"/>
      <c r="H189" s="60">
        <f t="shared" si="6"/>
        <v>0</v>
      </c>
      <c r="I189" s="17"/>
    </row>
    <row r="190" spans="1:9" s="7" customFormat="1" ht="12.75">
      <c r="A190" s="49"/>
      <c r="B190" s="62" t="s">
        <v>285</v>
      </c>
      <c r="C190" s="61" t="s">
        <v>286</v>
      </c>
      <c r="D190" s="52">
        <v>6</v>
      </c>
      <c r="E190" s="53" t="s">
        <v>24</v>
      </c>
      <c r="F190" s="139"/>
      <c r="G190" s="139"/>
      <c r="H190" s="60">
        <f t="shared" si="6"/>
        <v>0</v>
      </c>
      <c r="I190" s="17"/>
    </row>
    <row r="191" spans="1:9" s="7" customFormat="1" ht="12.75">
      <c r="A191" s="49"/>
      <c r="B191" s="62" t="s">
        <v>287</v>
      </c>
      <c r="C191" s="61" t="s">
        <v>288</v>
      </c>
      <c r="D191" s="52">
        <v>26</v>
      </c>
      <c r="E191" s="53" t="s">
        <v>24</v>
      </c>
      <c r="F191" s="139"/>
      <c r="G191" s="139"/>
      <c r="H191" s="60">
        <f t="shared" si="6"/>
        <v>0</v>
      </c>
      <c r="I191" s="17"/>
    </row>
    <row r="192" spans="1:9" s="7" customFormat="1" ht="12.75">
      <c r="A192" s="49"/>
      <c r="B192" s="62" t="s">
        <v>289</v>
      </c>
      <c r="C192" s="61" t="s">
        <v>290</v>
      </c>
      <c r="D192" s="52"/>
      <c r="E192" s="53"/>
      <c r="F192" s="52"/>
      <c r="G192" s="52"/>
      <c r="H192" s="60"/>
      <c r="I192" s="17"/>
    </row>
    <row r="193" spans="1:9" s="7" customFormat="1" ht="12.75">
      <c r="A193" s="49"/>
      <c r="B193" s="62" t="s">
        <v>291</v>
      </c>
      <c r="C193" s="61" t="s">
        <v>292</v>
      </c>
      <c r="D193" s="52">
        <v>8</v>
      </c>
      <c r="E193" s="53" t="s">
        <v>24</v>
      </c>
      <c r="F193" s="139"/>
      <c r="G193" s="139"/>
      <c r="H193" s="60">
        <f t="shared" si="6"/>
        <v>0</v>
      </c>
      <c r="I193" s="17"/>
    </row>
    <row r="194" spans="1:9" s="7" customFormat="1" ht="12.75">
      <c r="A194" s="49"/>
      <c r="B194" s="62" t="s">
        <v>293</v>
      </c>
      <c r="C194" s="61" t="s">
        <v>294</v>
      </c>
      <c r="D194" s="52">
        <v>4</v>
      </c>
      <c r="E194" s="53" t="s">
        <v>24</v>
      </c>
      <c r="F194" s="139"/>
      <c r="G194" s="139"/>
      <c r="H194" s="60">
        <f t="shared" si="6"/>
        <v>0</v>
      </c>
      <c r="I194" s="17"/>
    </row>
    <row r="195" spans="1:9" s="7" customFormat="1" ht="12.75">
      <c r="A195" s="49"/>
      <c r="B195" s="62" t="s">
        <v>295</v>
      </c>
      <c r="C195" s="61" t="s">
        <v>296</v>
      </c>
      <c r="D195" s="52"/>
      <c r="E195" s="53"/>
      <c r="F195" s="52"/>
      <c r="G195" s="52"/>
      <c r="H195" s="60"/>
      <c r="I195" s="17"/>
    </row>
    <row r="196" spans="1:9" s="7" customFormat="1" ht="12.75">
      <c r="A196" s="49"/>
      <c r="B196" s="62" t="s">
        <v>297</v>
      </c>
      <c r="C196" s="61" t="s">
        <v>292</v>
      </c>
      <c r="D196" s="52">
        <v>75</v>
      </c>
      <c r="E196" s="53" t="s">
        <v>26</v>
      </c>
      <c r="F196" s="139"/>
      <c r="G196" s="139"/>
      <c r="H196" s="60">
        <f t="shared" si="6"/>
        <v>0</v>
      </c>
      <c r="I196" s="17"/>
    </row>
    <row r="197" spans="1:9" s="7" customFormat="1" ht="12.75">
      <c r="A197" s="49"/>
      <c r="B197" s="62" t="s">
        <v>298</v>
      </c>
      <c r="C197" s="61" t="s">
        <v>294</v>
      </c>
      <c r="D197" s="52">
        <v>36</v>
      </c>
      <c r="E197" s="53" t="s">
        <v>26</v>
      </c>
      <c r="F197" s="139"/>
      <c r="G197" s="139"/>
      <c r="H197" s="60">
        <f t="shared" si="6"/>
        <v>0</v>
      </c>
      <c r="I197" s="17"/>
    </row>
    <row r="198" spans="1:9" s="7" customFormat="1" ht="12.75">
      <c r="A198" s="49"/>
      <c r="B198" s="62" t="s">
        <v>299</v>
      </c>
      <c r="C198" s="61" t="s">
        <v>300</v>
      </c>
      <c r="D198" s="52">
        <v>115</v>
      </c>
      <c r="E198" s="53" t="s">
        <v>26</v>
      </c>
      <c r="F198" s="139"/>
      <c r="G198" s="139"/>
      <c r="H198" s="60">
        <f t="shared" si="6"/>
        <v>0</v>
      </c>
      <c r="I198" s="17"/>
    </row>
    <row r="199" spans="1:9" s="7" customFormat="1" ht="12.75">
      <c r="A199" s="49"/>
      <c r="B199" s="62" t="s">
        <v>301</v>
      </c>
      <c r="C199" s="61" t="s">
        <v>302</v>
      </c>
      <c r="D199" s="52">
        <v>70</v>
      </c>
      <c r="E199" s="53" t="s">
        <v>24</v>
      </c>
      <c r="F199" s="139"/>
      <c r="G199" s="139"/>
      <c r="H199" s="60">
        <f t="shared" si="6"/>
        <v>0</v>
      </c>
      <c r="I199" s="17"/>
    </row>
    <row r="200" spans="1:9" s="7" customFormat="1" ht="12.75">
      <c r="A200" s="49"/>
      <c r="B200" s="62" t="s">
        <v>303</v>
      </c>
      <c r="C200" s="61" t="s">
        <v>304</v>
      </c>
      <c r="D200" s="52">
        <v>19</v>
      </c>
      <c r="E200" s="53" t="s">
        <v>305</v>
      </c>
      <c r="F200" s="139"/>
      <c r="G200" s="139"/>
      <c r="H200" s="60">
        <f t="shared" si="6"/>
        <v>0</v>
      </c>
      <c r="I200" s="17"/>
    </row>
    <row r="201" spans="1:9" s="7" customFormat="1" ht="12.75">
      <c r="A201" s="49"/>
      <c r="B201" s="62" t="s">
        <v>306</v>
      </c>
      <c r="C201" s="61" t="s">
        <v>307</v>
      </c>
      <c r="D201" s="52">
        <v>20</v>
      </c>
      <c r="E201" s="53" t="s">
        <v>24</v>
      </c>
      <c r="F201" s="139"/>
      <c r="G201" s="139"/>
      <c r="H201" s="60">
        <f t="shared" si="6"/>
        <v>0</v>
      </c>
      <c r="I201" s="17"/>
    </row>
    <row r="202" spans="1:9" s="7" customFormat="1" ht="12.75">
      <c r="A202" s="49"/>
      <c r="B202" s="62" t="s">
        <v>308</v>
      </c>
      <c r="C202" s="61" t="s">
        <v>309</v>
      </c>
      <c r="D202" s="52">
        <v>13</v>
      </c>
      <c r="E202" s="53" t="s">
        <v>24</v>
      </c>
      <c r="F202" s="139"/>
      <c r="G202" s="139"/>
      <c r="H202" s="60">
        <f t="shared" si="6"/>
        <v>0</v>
      </c>
      <c r="I202" s="17"/>
    </row>
    <row r="203" spans="1:9" s="7" customFormat="1" ht="12.75">
      <c r="A203" s="49"/>
      <c r="B203" s="62" t="s">
        <v>310</v>
      </c>
      <c r="C203" s="61" t="s">
        <v>311</v>
      </c>
      <c r="D203" s="52">
        <v>5</v>
      </c>
      <c r="E203" s="53" t="s">
        <v>24</v>
      </c>
      <c r="F203" s="139"/>
      <c r="G203" s="139"/>
      <c r="H203" s="60">
        <f t="shared" si="6"/>
        <v>0</v>
      </c>
      <c r="I203" s="17"/>
    </row>
    <row r="204" spans="1:9" s="7" customFormat="1" ht="12.75">
      <c r="A204" s="49"/>
      <c r="B204" s="62" t="s">
        <v>312</v>
      </c>
      <c r="C204" s="61" t="s">
        <v>313</v>
      </c>
      <c r="D204" s="52">
        <v>25</v>
      </c>
      <c r="E204" s="53" t="s">
        <v>24</v>
      </c>
      <c r="F204" s="139"/>
      <c r="G204" s="139"/>
      <c r="H204" s="60">
        <f t="shared" si="6"/>
        <v>0</v>
      </c>
      <c r="I204" s="17"/>
    </row>
    <row r="205" spans="1:9" s="7" customFormat="1" ht="12.75">
      <c r="A205" s="49"/>
      <c r="B205" s="62" t="s">
        <v>314</v>
      </c>
      <c r="C205" s="61" t="s">
        <v>315</v>
      </c>
      <c r="D205" s="52">
        <v>600</v>
      </c>
      <c r="E205" s="53" t="s">
        <v>166</v>
      </c>
      <c r="F205" s="139"/>
      <c r="G205" s="139"/>
      <c r="H205" s="60">
        <f t="shared" si="6"/>
        <v>0</v>
      </c>
      <c r="I205" s="17"/>
    </row>
    <row r="206" spans="1:9" s="7" customFormat="1" ht="12.75">
      <c r="A206" s="49"/>
      <c r="B206" s="62" t="s">
        <v>316</v>
      </c>
      <c r="C206" s="61" t="s">
        <v>317</v>
      </c>
      <c r="D206" s="52">
        <v>90</v>
      </c>
      <c r="E206" s="53" t="s">
        <v>26</v>
      </c>
      <c r="F206" s="139"/>
      <c r="G206" s="139"/>
      <c r="H206" s="60">
        <f t="shared" si="6"/>
        <v>0</v>
      </c>
      <c r="I206" s="17"/>
    </row>
    <row r="207" spans="1:9" s="7" customFormat="1" ht="12.75">
      <c r="A207" s="49"/>
      <c r="B207" s="62" t="s">
        <v>318</v>
      </c>
      <c r="C207" s="61" t="s">
        <v>319</v>
      </c>
      <c r="D207" s="52">
        <v>70</v>
      </c>
      <c r="E207" s="53" t="s">
        <v>24</v>
      </c>
      <c r="F207" s="139"/>
      <c r="G207" s="139"/>
      <c r="H207" s="60">
        <f t="shared" si="6"/>
        <v>0</v>
      </c>
      <c r="I207" s="17"/>
    </row>
    <row r="208" spans="1:9" s="7" customFormat="1" ht="12.75">
      <c r="A208" s="49"/>
      <c r="B208" s="62" t="s">
        <v>320</v>
      </c>
      <c r="C208" s="61" t="s">
        <v>321</v>
      </c>
      <c r="D208" s="52">
        <v>60</v>
      </c>
      <c r="E208" s="53" t="s">
        <v>26</v>
      </c>
      <c r="F208" s="139"/>
      <c r="G208" s="139"/>
      <c r="H208" s="60">
        <f t="shared" si="6"/>
        <v>0</v>
      </c>
      <c r="I208" s="17"/>
    </row>
    <row r="209" spans="1:9" s="7" customFormat="1" ht="12.75">
      <c r="A209" s="49"/>
      <c r="B209" s="62" t="s">
        <v>322</v>
      </c>
      <c r="C209" s="61" t="s">
        <v>323</v>
      </c>
      <c r="D209" s="52">
        <v>39</v>
      </c>
      <c r="E209" s="53" t="s">
        <v>166</v>
      </c>
      <c r="F209" s="139"/>
      <c r="G209" s="139"/>
      <c r="H209" s="60">
        <f t="shared" si="6"/>
        <v>0</v>
      </c>
      <c r="I209" s="17"/>
    </row>
    <row r="210" spans="1:9" s="7" customFormat="1" ht="12.75">
      <c r="A210" s="49"/>
      <c r="B210" s="122">
        <v>3</v>
      </c>
      <c r="C210" s="77" t="s">
        <v>325</v>
      </c>
      <c r="D210" s="52"/>
      <c r="E210" s="53"/>
      <c r="F210" s="52"/>
      <c r="G210" s="52"/>
      <c r="H210" s="60"/>
      <c r="I210" s="17"/>
    </row>
    <row r="211" spans="1:9" s="9" customFormat="1" ht="13.5" thickBot="1">
      <c r="A211" s="91"/>
      <c r="B211" s="56" t="s">
        <v>145</v>
      </c>
      <c r="C211" s="32" t="s">
        <v>326</v>
      </c>
      <c r="D211" s="52">
        <v>1</v>
      </c>
      <c r="E211" s="59" t="s">
        <v>166</v>
      </c>
      <c r="F211" s="138"/>
      <c r="G211" s="138"/>
      <c r="H211" s="60">
        <f t="shared" si="6"/>
        <v>0</v>
      </c>
      <c r="I211" s="29"/>
    </row>
    <row r="212" spans="1:9" s="9" customFormat="1" ht="13.5" thickBot="1">
      <c r="A212" s="106"/>
      <c r="B212" s="107"/>
      <c r="C212" s="108" t="s">
        <v>324</v>
      </c>
      <c r="D212" s="109"/>
      <c r="E212" s="110"/>
      <c r="F212" s="111">
        <f>SUMPRODUCT(D167:D211,F167:F211)</f>
        <v>0</v>
      </c>
      <c r="G212" s="111">
        <f>SUMPRODUCT(D167:D211,G167:G211)</f>
        <v>0</v>
      </c>
      <c r="H212" s="112">
        <f>SUM(H167:H211)</f>
        <v>0</v>
      </c>
      <c r="I212" s="18"/>
    </row>
    <row r="213" spans="1:9" s="7" customFormat="1" ht="12.75">
      <c r="A213" s="115"/>
      <c r="B213" s="116" t="s">
        <v>249</v>
      </c>
      <c r="C213" s="117" t="s">
        <v>327</v>
      </c>
      <c r="D213" s="118"/>
      <c r="E213" s="119"/>
      <c r="F213" s="118"/>
      <c r="G213" s="118"/>
      <c r="H213" s="120"/>
      <c r="I213" s="17"/>
    </row>
    <row r="214" spans="1:9" s="9" customFormat="1" ht="12.75">
      <c r="A214" s="91"/>
      <c r="B214" s="123">
        <v>1</v>
      </c>
      <c r="C214" s="35" t="s">
        <v>328</v>
      </c>
      <c r="D214" s="52"/>
      <c r="E214" s="59"/>
      <c r="F214" s="58"/>
      <c r="G214" s="58"/>
      <c r="H214" s="60"/>
      <c r="I214" s="29"/>
    </row>
    <row r="215" spans="1:9" s="7" customFormat="1" ht="12.75">
      <c r="A215" s="49"/>
      <c r="B215" s="62" t="s">
        <v>14</v>
      </c>
      <c r="C215" s="61" t="s">
        <v>329</v>
      </c>
      <c r="D215" s="52">
        <v>105</v>
      </c>
      <c r="E215" s="53" t="s">
        <v>26</v>
      </c>
      <c r="F215" s="139"/>
      <c r="G215" s="139"/>
      <c r="H215" s="60">
        <f>SUM(F215:G215)*D215</f>
        <v>0</v>
      </c>
      <c r="I215" s="17"/>
    </row>
    <row r="216" spans="1:9" s="7" customFormat="1" ht="12.75">
      <c r="A216" s="49"/>
      <c r="B216" s="62" t="s">
        <v>28</v>
      </c>
      <c r="C216" s="61" t="s">
        <v>330</v>
      </c>
      <c r="D216" s="52">
        <v>52</v>
      </c>
      <c r="E216" s="53" t="s">
        <v>26</v>
      </c>
      <c r="F216" s="139"/>
      <c r="G216" s="139"/>
      <c r="H216" s="60">
        <f aca="true" t="shared" si="7" ref="H216:H226">SUM(F216:G216)*D216</f>
        <v>0</v>
      </c>
      <c r="I216" s="17"/>
    </row>
    <row r="217" spans="1:9" s="7" customFormat="1" ht="12.75">
      <c r="A217" s="49"/>
      <c r="B217" s="62" t="s">
        <v>29</v>
      </c>
      <c r="C217" s="61" t="s">
        <v>331</v>
      </c>
      <c r="D217" s="52">
        <v>51</v>
      </c>
      <c r="E217" s="53" t="s">
        <v>24</v>
      </c>
      <c r="F217" s="139"/>
      <c r="G217" s="139"/>
      <c r="H217" s="60">
        <f t="shared" si="7"/>
        <v>0</v>
      </c>
      <c r="I217" s="17"/>
    </row>
    <row r="218" spans="1:9" s="7" customFormat="1" ht="12.75">
      <c r="A218" s="49"/>
      <c r="B218" s="62" t="s">
        <v>134</v>
      </c>
      <c r="C218" s="61" t="s">
        <v>332</v>
      </c>
      <c r="D218" s="52">
        <v>21</v>
      </c>
      <c r="E218" s="53" t="s">
        <v>24</v>
      </c>
      <c r="F218" s="139"/>
      <c r="G218" s="139"/>
      <c r="H218" s="60">
        <f t="shared" si="7"/>
        <v>0</v>
      </c>
      <c r="I218" s="17"/>
    </row>
    <row r="219" spans="1:9" s="7" customFormat="1" ht="12.75">
      <c r="A219" s="49"/>
      <c r="B219" s="62" t="s">
        <v>229</v>
      </c>
      <c r="C219" s="61" t="s">
        <v>333</v>
      </c>
      <c r="D219" s="52">
        <v>10</v>
      </c>
      <c r="E219" s="53" t="s">
        <v>24</v>
      </c>
      <c r="F219" s="139"/>
      <c r="G219" s="139"/>
      <c r="H219" s="60">
        <f t="shared" si="7"/>
        <v>0</v>
      </c>
      <c r="I219" s="17"/>
    </row>
    <row r="220" spans="1:9" s="7" customFormat="1" ht="12.75">
      <c r="A220" s="49"/>
      <c r="B220" s="62" t="s">
        <v>231</v>
      </c>
      <c r="C220" s="61" t="s">
        <v>334</v>
      </c>
      <c r="D220" s="52">
        <v>9</v>
      </c>
      <c r="E220" s="53" t="s">
        <v>24</v>
      </c>
      <c r="F220" s="139"/>
      <c r="G220" s="139"/>
      <c r="H220" s="60">
        <f t="shared" si="7"/>
        <v>0</v>
      </c>
      <c r="I220" s="17"/>
    </row>
    <row r="221" spans="1:9" s="7" customFormat="1" ht="12.75">
      <c r="A221" s="49"/>
      <c r="B221" s="62" t="s">
        <v>335</v>
      </c>
      <c r="C221" s="61" t="s">
        <v>336</v>
      </c>
      <c r="D221" s="52">
        <v>1</v>
      </c>
      <c r="E221" s="53" t="s">
        <v>24</v>
      </c>
      <c r="F221" s="139"/>
      <c r="G221" s="52" t="s">
        <v>32</v>
      </c>
      <c r="H221" s="60">
        <f t="shared" si="7"/>
        <v>0</v>
      </c>
      <c r="I221" s="17"/>
    </row>
    <row r="222" spans="1:9" s="7" customFormat="1" ht="12.75">
      <c r="A222" s="49"/>
      <c r="B222" s="62" t="s">
        <v>337</v>
      </c>
      <c r="C222" s="61" t="s">
        <v>338</v>
      </c>
      <c r="D222" s="52">
        <v>8</v>
      </c>
      <c r="E222" s="53" t="s">
        <v>24</v>
      </c>
      <c r="F222" s="139"/>
      <c r="G222" s="52" t="s">
        <v>32</v>
      </c>
      <c r="H222" s="60">
        <f t="shared" si="7"/>
        <v>0</v>
      </c>
      <c r="I222" s="17"/>
    </row>
    <row r="223" spans="1:9" s="7" customFormat="1" ht="12.75">
      <c r="A223" s="49"/>
      <c r="B223" s="62" t="s">
        <v>339</v>
      </c>
      <c r="C223" s="61" t="s">
        <v>340</v>
      </c>
      <c r="D223" s="52">
        <v>12</v>
      </c>
      <c r="E223" s="53" t="s">
        <v>24</v>
      </c>
      <c r="F223" s="139"/>
      <c r="G223" s="52" t="s">
        <v>32</v>
      </c>
      <c r="H223" s="60">
        <f t="shared" si="7"/>
        <v>0</v>
      </c>
      <c r="I223" s="17"/>
    </row>
    <row r="224" spans="1:9" s="7" customFormat="1" ht="12.75">
      <c r="A224" s="49"/>
      <c r="B224" s="62" t="s">
        <v>341</v>
      </c>
      <c r="C224" s="61" t="s">
        <v>342</v>
      </c>
      <c r="D224" s="52">
        <v>1</v>
      </c>
      <c r="E224" s="53" t="s">
        <v>24</v>
      </c>
      <c r="F224" s="139"/>
      <c r="G224" s="52" t="s">
        <v>32</v>
      </c>
      <c r="H224" s="60">
        <f t="shared" si="7"/>
        <v>0</v>
      </c>
      <c r="I224" s="17"/>
    </row>
    <row r="225" spans="1:9" s="7" customFormat="1" ht="12.75">
      <c r="A225" s="49"/>
      <c r="B225" s="62" t="s">
        <v>343</v>
      </c>
      <c r="C225" s="61" t="s">
        <v>344</v>
      </c>
      <c r="D225" s="52">
        <v>1</v>
      </c>
      <c r="E225" s="53" t="s">
        <v>24</v>
      </c>
      <c r="F225" s="139"/>
      <c r="G225" s="52" t="s">
        <v>32</v>
      </c>
      <c r="H225" s="60">
        <f t="shared" si="7"/>
        <v>0</v>
      </c>
      <c r="I225" s="17"/>
    </row>
    <row r="226" spans="1:9" s="7" customFormat="1" ht="12.75">
      <c r="A226" s="49"/>
      <c r="B226" s="62" t="s">
        <v>345</v>
      </c>
      <c r="C226" s="61" t="s">
        <v>346</v>
      </c>
      <c r="D226" s="52">
        <v>8</v>
      </c>
      <c r="E226" s="53" t="s">
        <v>24</v>
      </c>
      <c r="F226" s="139"/>
      <c r="G226" s="52" t="s">
        <v>32</v>
      </c>
      <c r="H226" s="60">
        <f t="shared" si="7"/>
        <v>0</v>
      </c>
      <c r="I226" s="17"/>
    </row>
    <row r="227" spans="1:9" s="7" customFormat="1" ht="12.75">
      <c r="A227" s="49"/>
      <c r="B227" s="122">
        <v>2</v>
      </c>
      <c r="C227" s="77" t="s">
        <v>347</v>
      </c>
      <c r="D227" s="52"/>
      <c r="E227" s="53"/>
      <c r="F227" s="52"/>
      <c r="G227" s="52"/>
      <c r="H227" s="60"/>
      <c r="I227" s="17"/>
    </row>
    <row r="228" spans="1:9" s="7" customFormat="1" ht="12.75">
      <c r="A228" s="49"/>
      <c r="B228" s="62" t="s">
        <v>27</v>
      </c>
      <c r="C228" s="61" t="s">
        <v>348</v>
      </c>
      <c r="D228" s="52">
        <v>110</v>
      </c>
      <c r="E228" s="53" t="s">
        <v>26</v>
      </c>
      <c r="F228" s="139"/>
      <c r="G228" s="139"/>
      <c r="H228" s="60">
        <f>SUM(F228:G228)*D228</f>
        <v>0</v>
      </c>
      <c r="I228" s="17"/>
    </row>
    <row r="229" spans="1:9" s="7" customFormat="1" ht="12.75">
      <c r="A229" s="49"/>
      <c r="B229" s="62" t="s">
        <v>30</v>
      </c>
      <c r="C229" s="61" t="s">
        <v>349</v>
      </c>
      <c r="D229" s="52">
        <v>74</v>
      </c>
      <c r="E229" s="53" t="s">
        <v>26</v>
      </c>
      <c r="F229" s="139"/>
      <c r="G229" s="139"/>
      <c r="H229" s="60">
        <f aca="true" t="shared" si="8" ref="H229:H249">SUM(F229:G229)*D229</f>
        <v>0</v>
      </c>
      <c r="I229" s="17"/>
    </row>
    <row r="230" spans="1:9" s="7" customFormat="1" ht="12.75">
      <c r="A230" s="49"/>
      <c r="B230" s="62" t="s">
        <v>33</v>
      </c>
      <c r="C230" s="61" t="s">
        <v>350</v>
      </c>
      <c r="D230" s="52">
        <v>58</v>
      </c>
      <c r="E230" s="53" t="s">
        <v>26</v>
      </c>
      <c r="F230" s="139"/>
      <c r="G230" s="139"/>
      <c r="H230" s="60">
        <f t="shared" si="8"/>
        <v>0</v>
      </c>
      <c r="I230" s="17"/>
    </row>
    <row r="231" spans="1:9" s="7" customFormat="1" ht="12.75">
      <c r="A231" s="49"/>
      <c r="B231" s="62" t="s">
        <v>67</v>
      </c>
      <c r="C231" s="61" t="s">
        <v>351</v>
      </c>
      <c r="D231" s="52">
        <v>36</v>
      </c>
      <c r="E231" s="53" t="s">
        <v>24</v>
      </c>
      <c r="F231" s="139"/>
      <c r="G231" s="139"/>
      <c r="H231" s="60">
        <f t="shared" si="8"/>
        <v>0</v>
      </c>
      <c r="I231" s="17"/>
    </row>
    <row r="232" spans="1:9" s="7" customFormat="1" ht="12.75">
      <c r="A232" s="49"/>
      <c r="B232" s="62" t="s">
        <v>80</v>
      </c>
      <c r="C232" s="61" t="s">
        <v>352</v>
      </c>
      <c r="D232" s="52">
        <v>42</v>
      </c>
      <c r="E232" s="53" t="s">
        <v>24</v>
      </c>
      <c r="F232" s="139"/>
      <c r="G232" s="139"/>
      <c r="H232" s="60">
        <f t="shared" si="8"/>
        <v>0</v>
      </c>
      <c r="I232" s="17"/>
    </row>
    <row r="233" spans="1:9" s="7" customFormat="1" ht="12.75">
      <c r="A233" s="49"/>
      <c r="B233" s="62" t="s">
        <v>242</v>
      </c>
      <c r="C233" s="61" t="s">
        <v>353</v>
      </c>
      <c r="D233" s="52">
        <v>11</v>
      </c>
      <c r="E233" s="53" t="s">
        <v>24</v>
      </c>
      <c r="F233" s="139"/>
      <c r="G233" s="139"/>
      <c r="H233" s="60">
        <f t="shared" si="8"/>
        <v>0</v>
      </c>
      <c r="I233" s="17"/>
    </row>
    <row r="234" spans="1:9" s="7" customFormat="1" ht="12.75">
      <c r="A234" s="49"/>
      <c r="B234" s="62" t="s">
        <v>279</v>
      </c>
      <c r="C234" s="61" t="s">
        <v>354</v>
      </c>
      <c r="D234" s="52">
        <v>11</v>
      </c>
      <c r="E234" s="53" t="s">
        <v>24</v>
      </c>
      <c r="F234" s="139"/>
      <c r="G234" s="139"/>
      <c r="H234" s="60">
        <f t="shared" si="8"/>
        <v>0</v>
      </c>
      <c r="I234" s="17"/>
    </row>
    <row r="235" spans="1:9" s="7" customFormat="1" ht="12.75">
      <c r="A235" s="49"/>
      <c r="B235" s="62" t="s">
        <v>281</v>
      </c>
      <c r="C235" s="61" t="s">
        <v>355</v>
      </c>
      <c r="D235" s="52">
        <v>27</v>
      </c>
      <c r="E235" s="53" t="s">
        <v>24</v>
      </c>
      <c r="F235" s="139"/>
      <c r="G235" s="139"/>
      <c r="H235" s="60">
        <f t="shared" si="8"/>
        <v>0</v>
      </c>
      <c r="I235" s="17"/>
    </row>
    <row r="236" spans="1:9" s="7" customFormat="1" ht="12.75">
      <c r="A236" s="49"/>
      <c r="B236" s="62" t="s">
        <v>283</v>
      </c>
      <c r="C236" s="61" t="s">
        <v>356</v>
      </c>
      <c r="D236" s="52">
        <v>21</v>
      </c>
      <c r="E236" s="53" t="s">
        <v>24</v>
      </c>
      <c r="F236" s="139"/>
      <c r="G236" s="139"/>
      <c r="H236" s="60">
        <f t="shared" si="8"/>
        <v>0</v>
      </c>
      <c r="I236" s="17"/>
    </row>
    <row r="237" spans="1:9" s="7" customFormat="1" ht="12.75">
      <c r="A237" s="49"/>
      <c r="B237" s="62" t="s">
        <v>285</v>
      </c>
      <c r="C237" s="61" t="s">
        <v>357</v>
      </c>
      <c r="D237" s="52">
        <v>17</v>
      </c>
      <c r="E237" s="53" t="s">
        <v>24</v>
      </c>
      <c r="F237" s="139"/>
      <c r="G237" s="52" t="s">
        <v>32</v>
      </c>
      <c r="H237" s="60">
        <f t="shared" si="8"/>
        <v>0</v>
      </c>
      <c r="I237" s="17"/>
    </row>
    <row r="238" spans="1:9" s="7" customFormat="1" ht="12.75">
      <c r="A238" s="49"/>
      <c r="B238" s="62" t="s">
        <v>287</v>
      </c>
      <c r="C238" s="61" t="s">
        <v>358</v>
      </c>
      <c r="D238" s="52">
        <v>43</v>
      </c>
      <c r="E238" s="53" t="s">
        <v>24</v>
      </c>
      <c r="F238" s="139"/>
      <c r="G238" s="139"/>
      <c r="H238" s="60">
        <f t="shared" si="8"/>
        <v>0</v>
      </c>
      <c r="I238" s="17"/>
    </row>
    <row r="239" spans="1:9" s="7" customFormat="1" ht="12.75">
      <c r="A239" s="49"/>
      <c r="B239" s="62" t="s">
        <v>289</v>
      </c>
      <c r="C239" s="61" t="s">
        <v>359</v>
      </c>
      <c r="D239" s="52">
        <v>9</v>
      </c>
      <c r="E239" s="53" t="s">
        <v>24</v>
      </c>
      <c r="F239" s="139"/>
      <c r="G239" s="52" t="s">
        <v>32</v>
      </c>
      <c r="H239" s="60">
        <f t="shared" si="8"/>
        <v>0</v>
      </c>
      <c r="I239" s="17"/>
    </row>
    <row r="240" spans="1:9" s="7" customFormat="1" ht="12.75">
      <c r="A240" s="49"/>
      <c r="B240" s="62" t="s">
        <v>295</v>
      </c>
      <c r="C240" s="61" t="s">
        <v>360</v>
      </c>
      <c r="D240" s="52">
        <v>15</v>
      </c>
      <c r="E240" s="53" t="s">
        <v>24</v>
      </c>
      <c r="F240" s="139"/>
      <c r="G240" s="52" t="s">
        <v>32</v>
      </c>
      <c r="H240" s="60">
        <f t="shared" si="8"/>
        <v>0</v>
      </c>
      <c r="I240" s="17"/>
    </row>
    <row r="241" spans="1:9" s="7" customFormat="1" ht="12.75">
      <c r="A241" s="49"/>
      <c r="B241" s="62" t="s">
        <v>299</v>
      </c>
      <c r="C241" s="61" t="s">
        <v>361</v>
      </c>
      <c r="D241" s="52">
        <v>8</v>
      </c>
      <c r="E241" s="53" t="s">
        <v>24</v>
      </c>
      <c r="F241" s="139"/>
      <c r="G241" s="139"/>
      <c r="H241" s="60">
        <f t="shared" si="8"/>
        <v>0</v>
      </c>
      <c r="I241" s="17"/>
    </row>
    <row r="242" spans="1:9" s="7" customFormat="1" ht="12.75">
      <c r="A242" s="49"/>
      <c r="B242" s="62" t="s">
        <v>301</v>
      </c>
      <c r="C242" s="61" t="s">
        <v>362</v>
      </c>
      <c r="D242" s="52">
        <v>37</v>
      </c>
      <c r="E242" s="53" t="s">
        <v>24</v>
      </c>
      <c r="F242" s="139"/>
      <c r="G242" s="139"/>
      <c r="H242" s="60">
        <f t="shared" si="8"/>
        <v>0</v>
      </c>
      <c r="I242" s="17"/>
    </row>
    <row r="243" spans="1:9" s="7" customFormat="1" ht="12.75">
      <c r="A243" s="49"/>
      <c r="B243" s="62" t="s">
        <v>303</v>
      </c>
      <c r="C243" s="61" t="s">
        <v>363</v>
      </c>
      <c r="D243" s="52">
        <v>8</v>
      </c>
      <c r="E243" s="53" t="s">
        <v>24</v>
      </c>
      <c r="F243" s="139"/>
      <c r="G243" s="139"/>
      <c r="H243" s="60">
        <f t="shared" si="8"/>
        <v>0</v>
      </c>
      <c r="I243" s="17"/>
    </row>
    <row r="244" spans="1:9" s="7" customFormat="1" ht="12.75">
      <c r="A244" s="49"/>
      <c r="B244" s="62" t="s">
        <v>306</v>
      </c>
      <c r="C244" s="61" t="s">
        <v>364</v>
      </c>
      <c r="D244" s="52">
        <v>10</v>
      </c>
      <c r="E244" s="53" t="s">
        <v>24</v>
      </c>
      <c r="F244" s="139"/>
      <c r="G244" s="139"/>
      <c r="H244" s="60">
        <f t="shared" si="8"/>
        <v>0</v>
      </c>
      <c r="I244" s="17"/>
    </row>
    <row r="245" spans="1:9" s="7" customFormat="1" ht="12.75">
      <c r="A245" s="49"/>
      <c r="B245" s="62" t="s">
        <v>308</v>
      </c>
      <c r="C245" s="61" t="s">
        <v>371</v>
      </c>
      <c r="D245" s="52">
        <v>1</v>
      </c>
      <c r="E245" s="53" t="s">
        <v>24</v>
      </c>
      <c r="F245" s="139"/>
      <c r="G245" s="139"/>
      <c r="H245" s="60">
        <f t="shared" si="8"/>
        <v>0</v>
      </c>
      <c r="I245" s="17"/>
    </row>
    <row r="246" spans="1:9" s="7" customFormat="1" ht="12.75">
      <c r="A246" s="49"/>
      <c r="B246" s="62" t="s">
        <v>310</v>
      </c>
      <c r="C246" s="61" t="s">
        <v>365</v>
      </c>
      <c r="D246" s="52">
        <v>85</v>
      </c>
      <c r="E246" s="53" t="s">
        <v>24</v>
      </c>
      <c r="F246" s="139"/>
      <c r="G246" s="52" t="s">
        <v>32</v>
      </c>
      <c r="H246" s="60">
        <f t="shared" si="8"/>
        <v>0</v>
      </c>
      <c r="I246" s="17"/>
    </row>
    <row r="247" spans="1:9" s="7" customFormat="1" ht="12.75">
      <c r="A247" s="49"/>
      <c r="B247" s="62" t="s">
        <v>312</v>
      </c>
      <c r="C247" s="61" t="s">
        <v>366</v>
      </c>
      <c r="D247" s="52">
        <v>42</v>
      </c>
      <c r="E247" s="53" t="s">
        <v>24</v>
      </c>
      <c r="F247" s="139"/>
      <c r="G247" s="52" t="s">
        <v>32</v>
      </c>
      <c r="H247" s="60">
        <f t="shared" si="8"/>
        <v>0</v>
      </c>
      <c r="I247" s="17"/>
    </row>
    <row r="248" spans="1:9" s="9" customFormat="1" ht="12.75">
      <c r="A248" s="91"/>
      <c r="B248" s="62" t="s">
        <v>314</v>
      </c>
      <c r="C248" s="32" t="s">
        <v>367</v>
      </c>
      <c r="D248" s="52">
        <v>42</v>
      </c>
      <c r="E248" s="59" t="s">
        <v>24</v>
      </c>
      <c r="F248" s="138"/>
      <c r="G248" s="58" t="s">
        <v>32</v>
      </c>
      <c r="H248" s="60">
        <f t="shared" si="8"/>
        <v>0</v>
      </c>
      <c r="I248" s="29"/>
    </row>
    <row r="249" spans="1:9" s="9" customFormat="1" ht="12.75">
      <c r="A249" s="91"/>
      <c r="B249" s="62" t="s">
        <v>316</v>
      </c>
      <c r="C249" s="32" t="s">
        <v>368</v>
      </c>
      <c r="D249" s="52">
        <v>8</v>
      </c>
      <c r="E249" s="59" t="s">
        <v>24</v>
      </c>
      <c r="F249" s="138"/>
      <c r="G249" s="58" t="s">
        <v>32</v>
      </c>
      <c r="H249" s="60">
        <f t="shared" si="8"/>
        <v>0</v>
      </c>
      <c r="I249" s="29"/>
    </row>
    <row r="250" spans="1:9" s="9" customFormat="1" ht="13.5" thickBot="1">
      <c r="A250" s="124"/>
      <c r="B250" s="125"/>
      <c r="C250" s="126" t="s">
        <v>369</v>
      </c>
      <c r="D250" s="127"/>
      <c r="E250" s="128"/>
      <c r="F250" s="129">
        <f>SUMPRODUCT(D214:D249,F214:F249)</f>
        <v>0</v>
      </c>
      <c r="G250" s="129">
        <f>SUMPRODUCT(D214:D249,G214:G249)</f>
        <v>0</v>
      </c>
      <c r="H250" s="130">
        <f>SUM(H214:H249)</f>
        <v>0</v>
      </c>
      <c r="I250" s="18"/>
    </row>
    <row r="251" spans="1:8" ht="13.5" thickBot="1">
      <c r="A251" s="131"/>
      <c r="B251" s="132"/>
      <c r="C251" s="133" t="s">
        <v>170</v>
      </c>
      <c r="D251" s="134"/>
      <c r="E251" s="135"/>
      <c r="F251" s="136">
        <f>SUM(F250+F212+F164+F146)</f>
        <v>0</v>
      </c>
      <c r="G251" s="136">
        <f>SUM(G250+G212+G164+G146)</f>
        <v>0</v>
      </c>
      <c r="H251" s="137">
        <f>SUM(H250+H212+H164+H146)</f>
        <v>0</v>
      </c>
    </row>
    <row r="253" ht="12.75"/>
  </sheetData>
  <sheetProtection password="C690" sheet="1"/>
  <mergeCells count="14">
    <mergeCell ref="D8:D9"/>
    <mergeCell ref="E8:E9"/>
    <mergeCell ref="F8:G8"/>
    <mergeCell ref="A8:A9"/>
    <mergeCell ref="H8:H9"/>
    <mergeCell ref="B8:B9"/>
    <mergeCell ref="C8:C9"/>
    <mergeCell ref="A7:H7"/>
    <mergeCell ref="A6:H6"/>
    <mergeCell ref="A1:H1"/>
    <mergeCell ref="A5:H5"/>
    <mergeCell ref="A4:H4"/>
    <mergeCell ref="A3:H3"/>
    <mergeCell ref="A2:H2"/>
  </mergeCells>
  <printOptions horizontalCentered="1"/>
  <pageMargins left="0.7" right="0.7" top="1.2596875" bottom="0.75" header="0.3" footer="0.3"/>
  <pageSetup fitToHeight="0" fitToWidth="1" horizontalDpi="600" verticalDpi="600" orientation="landscape" scale="87" r:id="rId3"/>
  <headerFooter alignWithMargins="0">
    <oddHeader>&amp;L&amp;"Lucida Grande,Regular"&amp;12&amp;K000000&amp;G
&amp;"-,Regular"&amp;10UNIDADE DE ENGENHARIA
Gerência de Projetos e Obras Civis&amp;"Arial,Normal"&amp;9
&amp;R&amp;"-,Regular"&amp;K000000FOLHA &amp;P/&amp;N
0000607/2017
SANITÁRIOS 15º ANDAR
ED. SEDE BANRISUL</oddHeader>
    <oddFooter>&amp;CPágina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Barbara Schaffer</cp:lastModifiedBy>
  <cp:lastPrinted>2017-06-29T17:46:16Z</cp:lastPrinted>
  <dcterms:created xsi:type="dcterms:W3CDTF">2000-05-25T11:19:14Z</dcterms:created>
  <dcterms:modified xsi:type="dcterms:W3CDTF">2017-06-29T18:07:10Z</dcterms:modified>
  <cp:category/>
  <cp:version/>
  <cp:contentType/>
  <cp:contentStatus/>
</cp:coreProperties>
</file>